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2941\Desktop\様式顧客配布\掲載用\"/>
    </mc:Choice>
  </mc:AlternateContent>
  <bookViews>
    <workbookView xWindow="0" yWindow="0" windowWidth="19200" windowHeight="11610"/>
  </bookViews>
  <sheets>
    <sheet name="販売用不動産明細表" sheetId="1" r:id="rId1"/>
  </sheets>
  <externalReferences>
    <externalReference r:id="rId2"/>
  </externalReferences>
  <definedNames>
    <definedName name="_xlnm.Print_Area" localSheetId="0">販売用不動産明細表!$A$1:$W$36</definedName>
    <definedName name="_xlnm.Print_Titles" localSheetId="0">販売用不動産明細表!$15:$16</definedName>
    <definedName name="関係種別番号">[1]関連先一覧表!$H$47:$H$53</definedName>
    <definedName name="資本関係有無">[1]関連先一覧表!$J$47:$J$49</definedName>
    <definedName name="直近債務者区分">[1]関連先一覧表!$G$47:$G$54</definedName>
    <definedName name="当行与信有無">[1]関連先一覧表!$F$47:$F$49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36" i="1" l="1"/>
  <c r="AF36" i="1"/>
  <c r="AB36" i="1"/>
  <c r="AA36" i="1"/>
  <c r="Z36" i="1"/>
  <c r="Y36" i="1"/>
  <c r="T36" i="1"/>
  <c r="U36" i="1" s="1"/>
  <c r="R36" i="1"/>
  <c r="AJ36" i="1" s="1"/>
  <c r="J36" i="1"/>
  <c r="AC36" i="1" s="1"/>
  <c r="G36" i="1"/>
  <c r="AE36" i="1" s="1"/>
  <c r="AG35" i="1"/>
  <c r="AF35" i="1"/>
  <c r="AB35" i="1"/>
  <c r="AA35" i="1"/>
  <c r="Z35" i="1"/>
  <c r="Y35" i="1"/>
  <c r="T35" i="1"/>
  <c r="U35" i="1" s="1"/>
  <c r="R35" i="1"/>
  <c r="AJ35" i="1" s="1"/>
  <c r="J35" i="1"/>
  <c r="AC35" i="1" s="1"/>
  <c r="G35" i="1"/>
  <c r="AE35" i="1" s="1"/>
  <c r="AG34" i="1"/>
  <c r="AF34" i="1"/>
  <c r="AB34" i="1"/>
  <c r="AA34" i="1"/>
  <c r="Z34" i="1"/>
  <c r="Y34" i="1"/>
  <c r="T34" i="1"/>
  <c r="U34" i="1" s="1"/>
  <c r="R34" i="1"/>
  <c r="AJ34" i="1" s="1"/>
  <c r="J34" i="1"/>
  <c r="AC34" i="1" s="1"/>
  <c r="G34" i="1"/>
  <c r="AE34" i="1" s="1"/>
  <c r="AG33" i="1"/>
  <c r="AF33" i="1"/>
  <c r="AB33" i="1"/>
  <c r="AA33" i="1"/>
  <c r="Z33" i="1"/>
  <c r="Y33" i="1"/>
  <c r="U33" i="1"/>
  <c r="T33" i="1"/>
  <c r="R33" i="1"/>
  <c r="AJ33" i="1" s="1"/>
  <c r="J33" i="1"/>
  <c r="AC33" i="1" s="1"/>
  <c r="G33" i="1"/>
  <c r="AE33" i="1" s="1"/>
  <c r="AG32" i="1"/>
  <c r="AF32" i="1"/>
  <c r="AB32" i="1"/>
  <c r="AA32" i="1"/>
  <c r="Z32" i="1"/>
  <c r="Y32" i="1"/>
  <c r="T32" i="1"/>
  <c r="U32" i="1" s="1"/>
  <c r="R32" i="1"/>
  <c r="AJ32" i="1" s="1"/>
  <c r="J32" i="1"/>
  <c r="AC32" i="1" s="1"/>
  <c r="G32" i="1"/>
  <c r="AE32" i="1" s="1"/>
  <c r="AG31" i="1"/>
  <c r="AF31" i="1"/>
  <c r="AB31" i="1"/>
  <c r="AA31" i="1"/>
  <c r="Z31" i="1"/>
  <c r="Y31" i="1"/>
  <c r="T31" i="1"/>
  <c r="U31" i="1" s="1"/>
  <c r="R31" i="1"/>
  <c r="AJ31" i="1" s="1"/>
  <c r="J31" i="1"/>
  <c r="AC31" i="1" s="1"/>
  <c r="G31" i="1"/>
  <c r="AE31" i="1" s="1"/>
  <c r="AG30" i="1"/>
  <c r="AF30" i="1"/>
  <c r="AB30" i="1"/>
  <c r="AA30" i="1"/>
  <c r="Z30" i="1"/>
  <c r="Y30" i="1"/>
  <c r="T30" i="1"/>
  <c r="U30" i="1" s="1"/>
  <c r="R30" i="1"/>
  <c r="AJ30" i="1" s="1"/>
  <c r="J30" i="1"/>
  <c r="AC30" i="1" s="1"/>
  <c r="G30" i="1"/>
  <c r="AE30" i="1" s="1"/>
  <c r="AG29" i="1"/>
  <c r="AF29" i="1"/>
  <c r="AB29" i="1"/>
  <c r="AA29" i="1"/>
  <c r="Z29" i="1"/>
  <c r="Y29" i="1"/>
  <c r="U29" i="1"/>
  <c r="T29" i="1"/>
  <c r="R29" i="1"/>
  <c r="AJ29" i="1" s="1"/>
  <c r="J29" i="1"/>
  <c r="AC29" i="1" s="1"/>
  <c r="G29" i="1"/>
  <c r="AE29" i="1" s="1"/>
  <c r="AG28" i="1"/>
  <c r="AF28" i="1"/>
  <c r="AB28" i="1"/>
  <c r="AA28" i="1"/>
  <c r="Z28" i="1"/>
  <c r="Y28" i="1"/>
  <c r="T28" i="1"/>
  <c r="U28" i="1" s="1"/>
  <c r="R28" i="1"/>
  <c r="AJ28" i="1" s="1"/>
  <c r="J28" i="1"/>
  <c r="AC28" i="1" s="1"/>
  <c r="G28" i="1"/>
  <c r="AE28" i="1" s="1"/>
  <c r="AG27" i="1"/>
  <c r="AF27" i="1"/>
  <c r="AB27" i="1"/>
  <c r="AA27" i="1"/>
  <c r="Z27" i="1"/>
  <c r="Y27" i="1"/>
  <c r="T27" i="1"/>
  <c r="U27" i="1" s="1"/>
  <c r="R27" i="1"/>
  <c r="AJ27" i="1" s="1"/>
  <c r="J27" i="1"/>
  <c r="AC27" i="1" s="1"/>
  <c r="G27" i="1"/>
  <c r="AE27" i="1" s="1"/>
  <c r="AG26" i="1"/>
  <c r="AF26" i="1"/>
  <c r="AB26" i="1"/>
  <c r="AA26" i="1"/>
  <c r="Z26" i="1"/>
  <c r="Y26" i="1"/>
  <c r="T26" i="1"/>
  <c r="U26" i="1" s="1"/>
  <c r="R26" i="1"/>
  <c r="AJ26" i="1" s="1"/>
  <c r="J26" i="1"/>
  <c r="AC26" i="1" s="1"/>
  <c r="G26" i="1"/>
  <c r="AE26" i="1" s="1"/>
  <c r="AG25" i="1"/>
  <c r="AF25" i="1"/>
  <c r="AB25" i="1"/>
  <c r="AA25" i="1"/>
  <c r="Z25" i="1"/>
  <c r="Y25" i="1"/>
  <c r="U25" i="1"/>
  <c r="T25" i="1"/>
  <c r="R25" i="1"/>
  <c r="AJ25" i="1" s="1"/>
  <c r="J25" i="1"/>
  <c r="AC25" i="1" s="1"/>
  <c r="G25" i="1"/>
  <c r="AE25" i="1" s="1"/>
  <c r="AG24" i="1"/>
  <c r="AF24" i="1"/>
  <c r="AB24" i="1"/>
  <c r="AA24" i="1"/>
  <c r="Z24" i="1"/>
  <c r="Y24" i="1"/>
  <c r="T24" i="1"/>
  <c r="U24" i="1" s="1"/>
  <c r="R24" i="1"/>
  <c r="AJ24" i="1" s="1"/>
  <c r="J24" i="1"/>
  <c r="AC24" i="1" s="1"/>
  <c r="G24" i="1"/>
  <c r="AE24" i="1" s="1"/>
  <c r="AG23" i="1"/>
  <c r="AF23" i="1"/>
  <c r="AB23" i="1"/>
  <c r="AA23" i="1"/>
  <c r="Z23" i="1"/>
  <c r="Y23" i="1"/>
  <c r="T23" i="1"/>
  <c r="U23" i="1" s="1"/>
  <c r="R23" i="1"/>
  <c r="AJ23" i="1" s="1"/>
  <c r="J23" i="1"/>
  <c r="AC23" i="1" s="1"/>
  <c r="G23" i="1"/>
  <c r="AE23" i="1" s="1"/>
  <c r="AG22" i="1"/>
  <c r="AF22" i="1"/>
  <c r="AB22" i="1"/>
  <c r="AA22" i="1"/>
  <c r="Z22" i="1"/>
  <c r="Y22" i="1"/>
  <c r="T22" i="1"/>
  <c r="U22" i="1" s="1"/>
  <c r="R22" i="1"/>
  <c r="AJ22" i="1" s="1"/>
  <c r="J22" i="1"/>
  <c r="AC22" i="1" s="1"/>
  <c r="G22" i="1"/>
  <c r="AE22" i="1" s="1"/>
  <c r="AG21" i="1"/>
  <c r="AF21" i="1"/>
  <c r="AB21" i="1"/>
  <c r="AA21" i="1"/>
  <c r="Z21" i="1"/>
  <c r="Y21" i="1"/>
  <c r="U21" i="1"/>
  <c r="T21" i="1"/>
  <c r="R21" i="1"/>
  <c r="AJ21" i="1" s="1"/>
  <c r="J21" i="1"/>
  <c r="AC21" i="1" s="1"/>
  <c r="G21" i="1"/>
  <c r="AE21" i="1" s="1"/>
  <c r="AG20" i="1"/>
  <c r="AF20" i="1"/>
  <c r="AB20" i="1"/>
  <c r="AA20" i="1"/>
  <c r="Z20" i="1"/>
  <c r="Y20" i="1"/>
  <c r="T20" i="1"/>
  <c r="U20" i="1" s="1"/>
  <c r="R20" i="1"/>
  <c r="AJ20" i="1" s="1"/>
  <c r="J20" i="1"/>
  <c r="AC20" i="1" s="1"/>
  <c r="G20" i="1"/>
  <c r="AE20" i="1" s="1"/>
  <c r="AG19" i="1"/>
  <c r="AF19" i="1"/>
  <c r="AB19" i="1"/>
  <c r="AA19" i="1"/>
  <c r="Z19" i="1"/>
  <c r="Y19" i="1"/>
  <c r="T19" i="1"/>
  <c r="U19" i="1" s="1"/>
  <c r="R19" i="1"/>
  <c r="AJ19" i="1" s="1"/>
  <c r="J19" i="1"/>
  <c r="AC19" i="1" s="1"/>
  <c r="G19" i="1"/>
  <c r="AE19" i="1" s="1"/>
  <c r="AG18" i="1"/>
  <c r="AF18" i="1"/>
  <c r="AB18" i="1"/>
  <c r="AA18" i="1"/>
  <c r="E11" i="1" s="1"/>
  <c r="Z18" i="1"/>
  <c r="Y18" i="1"/>
  <c r="T18" i="1"/>
  <c r="U18" i="1" s="1"/>
  <c r="R18" i="1"/>
  <c r="AJ18" i="1" s="1"/>
  <c r="J18" i="1"/>
  <c r="AC18" i="1" s="1"/>
  <c r="G18" i="1"/>
  <c r="AE18" i="1" s="1"/>
  <c r="AG17" i="1"/>
  <c r="J11" i="1" s="1"/>
  <c r="AF17" i="1"/>
  <c r="D13" i="1" s="1"/>
  <c r="AB17" i="1"/>
  <c r="AA17" i="1"/>
  <c r="Z17" i="1"/>
  <c r="Y17" i="1"/>
  <c r="U17" i="1"/>
  <c r="T17" i="1"/>
  <c r="R17" i="1"/>
  <c r="AJ17" i="1" s="1"/>
  <c r="J17" i="1"/>
  <c r="AC17" i="1" s="1"/>
  <c r="G17" i="1"/>
  <c r="AE17" i="1" s="1"/>
  <c r="Q13" i="1"/>
  <c r="S12" i="1"/>
  <c r="R12" i="1"/>
  <c r="Q12" i="1"/>
  <c r="J12" i="1"/>
  <c r="E12" i="1"/>
  <c r="R11" i="1"/>
  <c r="R13" i="1" s="1"/>
  <c r="F11" i="1"/>
  <c r="C11" i="1"/>
  <c r="C12" i="1" l="1"/>
  <c r="C13" i="1" s="1"/>
  <c r="G12" i="1"/>
  <c r="E13" i="1"/>
  <c r="I12" i="1"/>
  <c r="T12" i="1"/>
  <c r="J13" i="1"/>
  <c r="I11" i="1"/>
  <c r="I13" i="1" s="1"/>
  <c r="Q11" i="1"/>
  <c r="S11" i="1"/>
  <c r="S13" i="1" s="1"/>
  <c r="D12" i="1"/>
  <c r="F12" i="1"/>
  <c r="H12" i="1" s="1"/>
  <c r="K18" i="1"/>
  <c r="AD18" i="1" s="1"/>
  <c r="AI19" i="1"/>
  <c r="K22" i="1"/>
  <c r="AD22" i="1" s="1"/>
  <c r="AI23" i="1"/>
  <c r="K26" i="1"/>
  <c r="AD26" i="1" s="1"/>
  <c r="AI27" i="1"/>
  <c r="K30" i="1"/>
  <c r="AD30" i="1" s="1"/>
  <c r="AI31" i="1"/>
  <c r="K34" i="1"/>
  <c r="AD34" i="1" s="1"/>
  <c r="AI35" i="1"/>
  <c r="T13" i="1"/>
  <c r="AI17" i="1"/>
  <c r="K20" i="1"/>
  <c r="AD20" i="1" s="1"/>
  <c r="AI21" i="1"/>
  <c r="K24" i="1"/>
  <c r="AD24" i="1" s="1"/>
  <c r="AI25" i="1"/>
  <c r="K28" i="1"/>
  <c r="AD28" i="1" s="1"/>
  <c r="AI29" i="1"/>
  <c r="K32" i="1"/>
  <c r="AD32" i="1" s="1"/>
  <c r="AI33" i="1"/>
  <c r="K36" i="1"/>
  <c r="AD36" i="1" s="1"/>
  <c r="V12" i="1"/>
  <c r="W12" i="1" s="1"/>
  <c r="V11" i="1"/>
  <c r="W11" i="1" s="1"/>
  <c r="V10" i="1"/>
  <c r="K17" i="1"/>
  <c r="AD17" i="1" s="1"/>
  <c r="AI18" i="1"/>
  <c r="K19" i="1"/>
  <c r="AD19" i="1" s="1"/>
  <c r="AI20" i="1"/>
  <c r="K21" i="1"/>
  <c r="AD21" i="1" s="1"/>
  <c r="AI22" i="1"/>
  <c r="K23" i="1"/>
  <c r="AD23" i="1" s="1"/>
  <c r="AI24" i="1"/>
  <c r="K25" i="1"/>
  <c r="AD25" i="1" s="1"/>
  <c r="AI26" i="1"/>
  <c r="K27" i="1"/>
  <c r="AD27" i="1" s="1"/>
  <c r="AI28" i="1"/>
  <c r="K29" i="1"/>
  <c r="AD29" i="1" s="1"/>
  <c r="AI30" i="1"/>
  <c r="K31" i="1"/>
  <c r="AD31" i="1" s="1"/>
  <c r="AI32" i="1"/>
  <c r="K33" i="1"/>
  <c r="AD33" i="1" s="1"/>
  <c r="AI34" i="1"/>
  <c r="K35" i="1"/>
  <c r="AD35" i="1" s="1"/>
  <c r="AI36" i="1"/>
  <c r="T11" i="1"/>
  <c r="F13" i="1" l="1"/>
  <c r="D11" i="1"/>
  <c r="G11" i="1"/>
  <c r="G13" i="1" s="1"/>
  <c r="H13" i="1" s="1"/>
  <c r="H11" i="1"/>
  <c r="L12" i="1"/>
  <c r="M12" i="1" s="1"/>
  <c r="L11" i="1"/>
  <c r="M11" i="1" s="1"/>
  <c r="L10" i="1"/>
  <c r="W10" i="1"/>
  <c r="V13" i="1"/>
  <c r="W13" i="1" s="1"/>
  <c r="M10" i="1" l="1"/>
  <c r="L13" i="1"/>
  <c r="M13" i="1" s="1"/>
</calcChain>
</file>

<file path=xl/comments1.xml><?xml version="1.0" encoding="utf-8"?>
<comments xmlns="http://schemas.openxmlformats.org/spreadsheetml/2006/main">
  <authors>
    <author>佐藤誠司</author>
  </authors>
  <commentList>
    <comment ref="C4" authorId="0" shapeId="0">
      <text>
        <r>
          <rPr>
            <b/>
            <sz val="9"/>
            <color indexed="10"/>
            <rFont val="ＭＳ Ｐゴシック"/>
            <family val="3"/>
            <charset val="128"/>
          </rPr>
          <t>入力必須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例）
2019/5/1</t>
        </r>
      </text>
    </comment>
    <comment ref="B1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例）　2019/5/1
注）　取得日の古いものから入力してください。
</t>
        </r>
      </text>
    </comment>
    <comment ref="C15" authorId="0" shapeId="0">
      <text>
        <r>
          <rPr>
            <sz val="9"/>
            <color indexed="81"/>
            <rFont val="ＭＳ Ｐゴシック"/>
            <family val="3"/>
            <charset val="128"/>
          </rPr>
          <t>例）
・○○区○○町
・○○市○○町
・○○ﾏﾝｼｮﾝ○号室</t>
        </r>
      </text>
    </comment>
    <comment ref="F1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当該物件の取得価格を入力してください。
</t>
        </r>
      </text>
    </comment>
    <comment ref="G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自動計算
</t>
        </r>
        <r>
          <rPr>
            <sz val="9"/>
            <color indexed="81"/>
            <rFont val="ＭＳ Ｐゴシック"/>
            <family val="3"/>
            <charset val="128"/>
          </rPr>
          <t xml:space="preserve">
注）下記算式による簡易的な換算月数
（取得日～基準日）÷30</t>
        </r>
      </text>
    </comment>
    <comment ref="H15" authorId="0" shapeId="0">
      <text>
        <r>
          <rPr>
            <sz val="9"/>
            <color indexed="81"/>
            <rFont val="ＭＳ Ｐゴシック"/>
            <family val="3"/>
            <charset val="128"/>
          </rPr>
          <t>計画上の原価を入力してください。
・取得価格
・取得諸経費
・販売諸経費
・リフォーム費用
などの合計</t>
        </r>
      </text>
    </comment>
    <comment ref="I1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計画上の販売予定価格を入力してください。
</t>
        </r>
      </text>
    </comment>
    <comment ref="J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自動計算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自動計算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Q15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例）　2019/5/1
</t>
        </r>
      </text>
    </comment>
    <comment ref="R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自動計算
</t>
        </r>
        <r>
          <rPr>
            <sz val="9"/>
            <color indexed="81"/>
            <rFont val="ＭＳ Ｐゴシック"/>
            <family val="3"/>
            <charset val="128"/>
          </rPr>
          <t>注）下記算式による簡易的な換算月数
（取得日～基準日）÷30</t>
        </r>
      </text>
    </comment>
    <comment ref="S15" authorId="0" shapeId="0">
      <text>
        <r>
          <rPr>
            <sz val="9"/>
            <color indexed="81"/>
            <rFont val="ＭＳ Ｐゴシック"/>
            <family val="3"/>
            <charset val="128"/>
          </rPr>
          <t>実際の売却価格を入力してください。</t>
        </r>
      </text>
    </comment>
    <comment ref="T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自動計算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U15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>自動計算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V15" authorId="0" shapeId="0">
      <text>
        <r>
          <rPr>
            <sz val="9"/>
            <color indexed="81"/>
            <rFont val="ＭＳ Ｐゴシック"/>
            <family val="3"/>
            <charset val="128"/>
          </rPr>
          <t>例）
・販売見込み
・分譲の場合　販売済み区画数/総区画数
　など</t>
        </r>
      </text>
    </comment>
    <comment ref="M16" authorId="0" shapeId="0">
      <text>
        <r>
          <rPr>
            <sz val="9"/>
            <color indexed="81"/>
            <rFont val="ＭＳ Ｐゴシック"/>
            <family val="3"/>
            <charset val="128"/>
          </rPr>
          <t>・自己資金　又は
・他金融機関名
（例）・七十七
　　　・きらやか</t>
        </r>
      </text>
    </comment>
    <comment ref="O16" authorId="0" shapeId="0">
      <text>
        <r>
          <rPr>
            <sz val="9"/>
            <color indexed="81"/>
            <rFont val="ＭＳ Ｐゴシック"/>
            <family val="3"/>
            <charset val="128"/>
          </rPr>
          <t>例）　2019/5/1</t>
        </r>
      </text>
    </comment>
  </commentList>
</comments>
</file>

<file path=xl/sharedStrings.xml><?xml version="1.0" encoding="utf-8"?>
<sst xmlns="http://schemas.openxmlformats.org/spreadsheetml/2006/main" count="93" uniqueCount="67">
  <si>
    <t>種類</t>
    <rPh sb="0" eb="2">
      <t>シュルイ</t>
    </rPh>
    <phoneticPr fontId="4"/>
  </si>
  <si>
    <t>調達</t>
    <rPh sb="0" eb="2">
      <t>チョウタツ</t>
    </rPh>
    <phoneticPr fontId="4"/>
  </si>
  <si>
    <t>担保等</t>
    <rPh sb="0" eb="2">
      <t>タンポ</t>
    </rPh>
    <rPh sb="2" eb="3">
      <t>トウ</t>
    </rPh>
    <phoneticPr fontId="4"/>
  </si>
  <si>
    <t>土地</t>
    <rPh sb="0" eb="2">
      <t>トチ</t>
    </rPh>
    <phoneticPr fontId="4"/>
  </si>
  <si>
    <t>当行</t>
    <phoneticPr fontId="4"/>
  </si>
  <si>
    <t>なし</t>
    <phoneticPr fontId="4"/>
  </si>
  <si>
    <t>期間</t>
    <rPh sb="0" eb="2">
      <t>キカン</t>
    </rPh>
    <phoneticPr fontId="4"/>
  </si>
  <si>
    <t>建売</t>
    <rPh sb="0" eb="2">
      <t>タテウリ</t>
    </rPh>
    <phoneticPr fontId="4"/>
  </si>
  <si>
    <t>その他</t>
    <rPh sb="2" eb="3">
      <t>タ</t>
    </rPh>
    <phoneticPr fontId="4"/>
  </si>
  <si>
    <t>登記留保</t>
    <rPh sb="0" eb="2">
      <t>トウキ</t>
    </rPh>
    <rPh sb="2" eb="4">
      <t>リュウホ</t>
    </rPh>
    <phoneticPr fontId="4"/>
  </si>
  <si>
    <t>基準日</t>
    <rPh sb="0" eb="2">
      <t>キジュン</t>
    </rPh>
    <rPh sb="2" eb="3">
      <t>ビ</t>
    </rPh>
    <phoneticPr fontId="4"/>
  </si>
  <si>
    <t>戸建て</t>
    <rPh sb="0" eb="2">
      <t>コダ</t>
    </rPh>
    <phoneticPr fontId="4"/>
  </si>
  <si>
    <t>抵当権</t>
    <rPh sb="0" eb="3">
      <t>テイトウケン</t>
    </rPh>
    <phoneticPr fontId="4"/>
  </si>
  <si>
    <t>ﾏﾝｼｮﾝ・区分</t>
    <rPh sb="6" eb="8">
      <t>クブン</t>
    </rPh>
    <phoneticPr fontId="4"/>
  </si>
  <si>
    <t>根抵当権</t>
    <rPh sb="0" eb="1">
      <t>ネ</t>
    </rPh>
    <rPh sb="1" eb="4">
      <t>テイトウケン</t>
    </rPh>
    <phoneticPr fontId="4"/>
  </si>
  <si>
    <t>ﾏﾝｼｮﾝ・1棟</t>
    <rPh sb="7" eb="8">
      <t>トウ</t>
    </rPh>
    <phoneticPr fontId="4"/>
  </si>
  <si>
    <t>保証協会</t>
    <rPh sb="0" eb="2">
      <t>ホショウ</t>
    </rPh>
    <rPh sb="2" eb="4">
      <t>キョウカイ</t>
    </rPh>
    <phoneticPr fontId="4"/>
  </si>
  <si>
    <t>アパート</t>
    <phoneticPr fontId="4"/>
  </si>
  <si>
    <t>不明</t>
    <rPh sb="0" eb="2">
      <t>フメイ</t>
    </rPh>
    <phoneticPr fontId="4"/>
  </si>
  <si>
    <t>　在庫状況</t>
    <rPh sb="1" eb="3">
      <t>ザイコ</t>
    </rPh>
    <rPh sb="3" eb="5">
      <t>ジョウキョウ</t>
    </rPh>
    <phoneticPr fontId="4"/>
  </si>
  <si>
    <t>取得価格
合計</t>
    <rPh sb="0" eb="2">
      <t>シュトク</t>
    </rPh>
    <rPh sb="2" eb="4">
      <t>カカク</t>
    </rPh>
    <rPh sb="5" eb="7">
      <t>ゴウケイ</t>
    </rPh>
    <phoneticPr fontId="4"/>
  </si>
  <si>
    <t>平均
在庫期間</t>
    <rPh sb="0" eb="2">
      <t>ヘイキン</t>
    </rPh>
    <rPh sb="3" eb="5">
      <t>ザイコ</t>
    </rPh>
    <rPh sb="5" eb="7">
      <t>キカン</t>
    </rPh>
    <phoneticPr fontId="4"/>
  </si>
  <si>
    <t>予定原価
合計</t>
    <rPh sb="0" eb="2">
      <t>ヨテイ</t>
    </rPh>
    <rPh sb="2" eb="4">
      <t>ゲンカ</t>
    </rPh>
    <rPh sb="5" eb="7">
      <t>ゴウケイ</t>
    </rPh>
    <phoneticPr fontId="4"/>
  </si>
  <si>
    <t>販売予定額
合計</t>
    <rPh sb="0" eb="2">
      <t>ハンバイ</t>
    </rPh>
    <rPh sb="2" eb="4">
      <t>ヨテイ</t>
    </rPh>
    <rPh sb="4" eb="5">
      <t>ガク</t>
    </rPh>
    <rPh sb="6" eb="8">
      <t>ゴウケイ</t>
    </rPh>
    <phoneticPr fontId="4"/>
  </si>
  <si>
    <t>予定利益
合計</t>
    <rPh sb="0" eb="2">
      <t>ヨテイ</t>
    </rPh>
    <rPh sb="2" eb="4">
      <t>リエキ</t>
    </rPh>
    <rPh sb="5" eb="7">
      <t>ゴウケイ</t>
    </rPh>
    <phoneticPr fontId="4"/>
  </si>
  <si>
    <t>平均
予定利益率</t>
    <rPh sb="3" eb="5">
      <t>ヨテイ</t>
    </rPh>
    <rPh sb="5" eb="7">
      <t>リエキ</t>
    </rPh>
    <rPh sb="7" eb="8">
      <t>リツ</t>
    </rPh>
    <phoneticPr fontId="4"/>
  </si>
  <si>
    <t>資金調達</t>
    <rPh sb="0" eb="2">
      <t>シキン</t>
    </rPh>
    <phoneticPr fontId="4"/>
  </si>
  <si>
    <t>件数</t>
    <rPh sb="0" eb="2">
      <t>ケンスウ</t>
    </rPh>
    <phoneticPr fontId="4"/>
  </si>
  <si>
    <t>割合</t>
    <rPh sb="0" eb="2">
      <t>ワリアイ</t>
    </rPh>
    <phoneticPr fontId="4"/>
  </si>
  <si>
    <t>　</t>
    <phoneticPr fontId="4"/>
  </si>
  <si>
    <t>販売状況</t>
    <rPh sb="0" eb="1">
      <t>ハン</t>
    </rPh>
    <rPh sb="1" eb="2">
      <t>バイ</t>
    </rPh>
    <rPh sb="2" eb="4">
      <t>ジョウキョウ</t>
    </rPh>
    <phoneticPr fontId="4"/>
  </si>
  <si>
    <t>平均
売却期間</t>
    <rPh sb="0" eb="2">
      <t>ヘイキン</t>
    </rPh>
    <rPh sb="3" eb="5">
      <t>バイキャク</t>
    </rPh>
    <rPh sb="5" eb="7">
      <t>キカン</t>
    </rPh>
    <phoneticPr fontId="4"/>
  </si>
  <si>
    <t>売却価格
合計</t>
    <rPh sb="0" eb="2">
      <t>バイキャク</t>
    </rPh>
    <rPh sb="2" eb="4">
      <t>カカク</t>
    </rPh>
    <rPh sb="5" eb="7">
      <t>ゴウケイ</t>
    </rPh>
    <phoneticPr fontId="4"/>
  </si>
  <si>
    <t>確定利益
合計</t>
    <rPh sb="0" eb="2">
      <t>カクテイ</t>
    </rPh>
    <rPh sb="2" eb="4">
      <t>リエキ</t>
    </rPh>
    <rPh sb="5" eb="7">
      <t>ゴウケイ</t>
    </rPh>
    <phoneticPr fontId="4"/>
  </si>
  <si>
    <t>平均確定
利益率</t>
    <rPh sb="0" eb="2">
      <t>ヘイキン</t>
    </rPh>
    <rPh sb="2" eb="4">
      <t>カクテイ</t>
    </rPh>
    <rPh sb="5" eb="7">
      <t>リエキ</t>
    </rPh>
    <rPh sb="7" eb="8">
      <t>リツ</t>
    </rPh>
    <phoneticPr fontId="4"/>
  </si>
  <si>
    <t>借入金額（総枠）</t>
    <rPh sb="0" eb="2">
      <t>カリイ</t>
    </rPh>
    <rPh sb="2" eb="4">
      <t>キンガク</t>
    </rPh>
    <rPh sb="5" eb="7">
      <t>ソウワク</t>
    </rPh>
    <phoneticPr fontId="4"/>
  </si>
  <si>
    <t>12ヶ月以下</t>
    <rPh sb="3" eb="4">
      <t>ゲツ</t>
    </rPh>
    <rPh sb="4" eb="6">
      <t>イカ</t>
    </rPh>
    <phoneticPr fontId="4"/>
  </si>
  <si>
    <t>総　体</t>
    <rPh sb="0" eb="1">
      <t>フサ</t>
    </rPh>
    <rPh sb="2" eb="3">
      <t>カラダ</t>
    </rPh>
    <phoneticPr fontId="4"/>
  </si>
  <si>
    <t>24ヶ月以下</t>
    <rPh sb="3" eb="4">
      <t>ゲツ</t>
    </rPh>
    <rPh sb="4" eb="6">
      <t>イカ</t>
    </rPh>
    <phoneticPr fontId="4"/>
  </si>
  <si>
    <t>総　体</t>
    <phoneticPr fontId="4"/>
  </si>
  <si>
    <t>うち 当行分</t>
    <phoneticPr fontId="4"/>
  </si>
  <si>
    <t>24ヶ月超</t>
    <rPh sb="3" eb="4">
      <t>ゲツ</t>
    </rPh>
    <rPh sb="4" eb="5">
      <t>チョウ</t>
    </rPh>
    <phoneticPr fontId="4"/>
  </si>
  <si>
    <t>うち その他</t>
    <phoneticPr fontId="4"/>
  </si>
  <si>
    <t>合計</t>
    <rPh sb="0" eb="2">
      <t>ゴウケイ</t>
    </rPh>
    <phoneticPr fontId="4"/>
  </si>
  <si>
    <t>（金額単位：千円）</t>
    <rPh sb="1" eb="3">
      <t>キンガク</t>
    </rPh>
    <rPh sb="3" eb="5">
      <t>タンイ</t>
    </rPh>
    <rPh sb="6" eb="8">
      <t>センエン</t>
    </rPh>
    <phoneticPr fontId="4"/>
  </si>
  <si>
    <t>No.</t>
    <phoneticPr fontId="4"/>
  </si>
  <si>
    <t>取得日</t>
    <rPh sb="0" eb="3">
      <t>シュトクビ</t>
    </rPh>
    <phoneticPr fontId="4"/>
  </si>
  <si>
    <t>物件所在地（名称）</t>
    <rPh sb="0" eb="2">
      <t>ブッケン</t>
    </rPh>
    <rPh sb="2" eb="5">
      <t>ショザイチ</t>
    </rPh>
    <rPh sb="6" eb="8">
      <t>メイショウ</t>
    </rPh>
    <phoneticPr fontId="4"/>
  </si>
  <si>
    <t>取得価格</t>
    <rPh sb="0" eb="2">
      <t>シュトク</t>
    </rPh>
    <rPh sb="2" eb="4">
      <t>カカク</t>
    </rPh>
    <phoneticPr fontId="4"/>
  </si>
  <si>
    <t>在庫期間
（月数）</t>
    <rPh sb="0" eb="2">
      <t>ザイコ</t>
    </rPh>
    <rPh sb="2" eb="4">
      <t>キカン</t>
    </rPh>
    <rPh sb="6" eb="8">
      <t>ツキスウ</t>
    </rPh>
    <phoneticPr fontId="4"/>
  </si>
  <si>
    <t>予定原価
①</t>
    <rPh sb="0" eb="2">
      <t>ヨテイ</t>
    </rPh>
    <rPh sb="2" eb="4">
      <t>ゲンカ</t>
    </rPh>
    <phoneticPr fontId="4"/>
  </si>
  <si>
    <t>販売予定額
②</t>
    <rPh sb="0" eb="2">
      <t>ハンバイ</t>
    </rPh>
    <rPh sb="2" eb="4">
      <t>ヨテイ</t>
    </rPh>
    <rPh sb="4" eb="5">
      <t>ガク</t>
    </rPh>
    <phoneticPr fontId="4"/>
  </si>
  <si>
    <t>予定利益
②-①</t>
    <rPh sb="0" eb="2">
      <t>ヨテイ</t>
    </rPh>
    <rPh sb="2" eb="4">
      <t>リエキ</t>
    </rPh>
    <phoneticPr fontId="4"/>
  </si>
  <si>
    <t>予定利益率
（②-①）/②</t>
    <rPh sb="0" eb="2">
      <t>ヨテイ</t>
    </rPh>
    <rPh sb="2" eb="4">
      <t>リエキ</t>
    </rPh>
    <rPh sb="4" eb="5">
      <t>リツ</t>
    </rPh>
    <phoneticPr fontId="4"/>
  </si>
  <si>
    <t>売却済日</t>
    <rPh sb="0" eb="2">
      <t>バイキャク</t>
    </rPh>
    <rPh sb="2" eb="3">
      <t>ズ</t>
    </rPh>
    <rPh sb="3" eb="4">
      <t>ビ</t>
    </rPh>
    <phoneticPr fontId="4"/>
  </si>
  <si>
    <t>売却期間
（月数）</t>
    <rPh sb="0" eb="2">
      <t>バイキャク</t>
    </rPh>
    <rPh sb="2" eb="4">
      <t>キカン</t>
    </rPh>
    <rPh sb="6" eb="8">
      <t>ツキスウ</t>
    </rPh>
    <phoneticPr fontId="4"/>
  </si>
  <si>
    <t>売却価格
③</t>
    <rPh sb="0" eb="2">
      <t>バイキャク</t>
    </rPh>
    <rPh sb="2" eb="4">
      <t>カカク</t>
    </rPh>
    <phoneticPr fontId="4"/>
  </si>
  <si>
    <t>確定利益
③-①</t>
    <rPh sb="0" eb="2">
      <t>カクテイ</t>
    </rPh>
    <rPh sb="2" eb="4">
      <t>リエキ</t>
    </rPh>
    <phoneticPr fontId="4"/>
  </si>
  <si>
    <t>確定利益率
（③-①）/③</t>
    <rPh sb="0" eb="2">
      <t>カクテイ</t>
    </rPh>
    <rPh sb="2" eb="4">
      <t>リエキ</t>
    </rPh>
    <rPh sb="4" eb="5">
      <t>リツ</t>
    </rPh>
    <phoneticPr fontId="4"/>
  </si>
  <si>
    <t>備考</t>
    <rPh sb="0" eb="2">
      <t>ビコウ</t>
    </rPh>
    <phoneticPr fontId="4"/>
  </si>
  <si>
    <t>在庫期間</t>
    <rPh sb="0" eb="2">
      <t>ザイコ</t>
    </rPh>
    <rPh sb="2" eb="4">
      <t>キカン</t>
    </rPh>
    <phoneticPr fontId="4"/>
  </si>
  <si>
    <t>売却期間</t>
    <rPh sb="0" eb="2">
      <t>バイキャク</t>
    </rPh>
    <rPh sb="2" eb="4">
      <t>キカン</t>
    </rPh>
    <phoneticPr fontId="4"/>
  </si>
  <si>
    <t>金融機関</t>
    <rPh sb="0" eb="2">
      <t>キンユウ</t>
    </rPh>
    <rPh sb="2" eb="4">
      <t>キカン</t>
    </rPh>
    <phoneticPr fontId="4"/>
  </si>
  <si>
    <t>返済期日</t>
    <rPh sb="0" eb="2">
      <t>ヘンサイ</t>
    </rPh>
    <rPh sb="2" eb="4">
      <t>キジツ</t>
    </rPh>
    <phoneticPr fontId="4"/>
  </si>
  <si>
    <t>借入金額</t>
    <rPh sb="0" eb="2">
      <t>カリイ</t>
    </rPh>
    <rPh sb="2" eb="4">
      <t>キンガク</t>
    </rPh>
    <phoneticPr fontId="4"/>
  </si>
  <si>
    <t>お客さま名</t>
    <rPh sb="1" eb="2">
      <t>キャク</t>
    </rPh>
    <rPh sb="4" eb="5">
      <t>メイ</t>
    </rPh>
    <phoneticPr fontId="4"/>
  </si>
  <si>
    <t>販売用不動産明細表（お客さま用）</t>
    <rPh sb="0" eb="2">
      <t>ハンバイ</t>
    </rPh>
    <rPh sb="2" eb="3">
      <t>ヨウ</t>
    </rPh>
    <rPh sb="3" eb="6">
      <t>フドウサン</t>
    </rPh>
    <rPh sb="6" eb="8">
      <t>メイサイ</t>
    </rPh>
    <rPh sb="8" eb="9">
      <t>ヒョウ</t>
    </rPh>
    <rPh sb="11" eb="12">
      <t>キャク</t>
    </rPh>
    <rPh sb="14" eb="15">
      <t>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</si>
</sst>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yyyy/m/d;@"/>
    <numFmt numFmtId="177" formatCode="0.0%"/>
    <numFmt numFmtId="178" formatCode="0&quot;件&quot;"/>
    <numFmt numFmtId="179" formatCode="0.0&quot;ヶ&quot;&quot;月&quot;"/>
    <numFmt numFmtId="180" formatCode="0.0_);[Red]\(0.0\)"/>
    <numFmt numFmtId="181" formatCode="[$-411]ge\.m\.d;@"/>
    <numFmt numFmtId="182" formatCode="#,##0.0;[Red]\-#,##0.0"/>
    <numFmt numFmtId="183" formatCode="0_);[Red]\(0\)"/>
  </numFmts>
  <fonts count="16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2"/>
      <color rgb="FFFF0000"/>
      <name val="ＭＳ Ｐゴシック"/>
      <family val="3"/>
      <charset val="128"/>
      <scheme val="minor"/>
    </font>
    <font>
      <b/>
      <sz val="9"/>
      <color indexed="8"/>
      <name val="ＭＳ Ｐゴシック"/>
      <family val="3"/>
      <charset val="128"/>
      <scheme val="minor"/>
    </font>
    <font>
      <sz val="9"/>
      <color indexed="8"/>
      <name val="ＭＳ Ｐゴシック"/>
      <family val="3"/>
      <charset val="128"/>
      <scheme val="minor"/>
    </font>
    <font>
      <sz val="8"/>
      <color indexed="8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b/>
      <sz val="9"/>
      <color indexed="10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6" tint="0.79998168889431442"/>
        <bgColor indexed="64"/>
      </patternFill>
    </fill>
  </fills>
  <borders count="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17">
    <xf numFmtId="0" fontId="0" fillId="0" borderId="0" xfId="0">
      <alignment vertical="center"/>
    </xf>
    <xf numFmtId="0" fontId="5" fillId="0" borderId="0" xfId="0" applyFont="1" applyFill="1" applyProtection="1">
      <alignment vertical="center"/>
    </xf>
    <xf numFmtId="0" fontId="5" fillId="2" borderId="1" xfId="0" applyFont="1" applyFill="1" applyBorder="1" applyProtection="1">
      <alignment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2" borderId="0" xfId="0" applyFont="1" applyFill="1" applyProtection="1">
      <alignment vertical="center"/>
    </xf>
    <xf numFmtId="0" fontId="0" fillId="2" borderId="0" xfId="0" applyFill="1" applyProtection="1">
      <alignment vertical="center"/>
    </xf>
    <xf numFmtId="0" fontId="5" fillId="0" borderId="0" xfId="0" applyFo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177" fontId="5" fillId="0" borderId="0" xfId="2" applyNumberFormat="1" applyFont="1" applyFill="1" applyBorder="1" applyAlignment="1" applyProtection="1">
      <alignment vertical="center"/>
    </xf>
    <xf numFmtId="177" fontId="5" fillId="0" borderId="0" xfId="2" applyNumberFormat="1" applyFont="1" applyFill="1" applyBorder="1" applyProtection="1">
      <alignment vertical="center"/>
    </xf>
    <xf numFmtId="0" fontId="5" fillId="2" borderId="1" xfId="0" applyFont="1" applyFill="1" applyBorder="1" applyAlignment="1" applyProtection="1">
      <alignment horizontal="right" vertical="center"/>
    </xf>
    <xf numFmtId="0" fontId="11" fillId="0" borderId="0" xfId="0" applyFont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 wrapText="1"/>
    </xf>
    <xf numFmtId="0" fontId="10" fillId="2" borderId="6" xfId="0" applyFont="1" applyFill="1" applyBorder="1" applyAlignment="1" applyProtection="1">
      <alignment horizontal="center" vertical="center"/>
    </xf>
    <xf numFmtId="0" fontId="10" fillId="2" borderId="0" xfId="0" applyFont="1" applyFill="1" applyAlignment="1" applyProtection="1">
      <alignment horizontal="center" vertical="center"/>
    </xf>
    <xf numFmtId="0" fontId="11" fillId="2" borderId="0" xfId="0" applyFont="1" applyFill="1" applyAlignment="1" applyProtection="1">
      <alignment horizontal="center" vertical="center"/>
    </xf>
    <xf numFmtId="0" fontId="10" fillId="5" borderId="22" xfId="0" applyFont="1" applyFill="1" applyBorder="1" applyAlignment="1" applyProtection="1">
      <alignment horizontal="center" vertical="center"/>
    </xf>
    <xf numFmtId="0" fontId="10" fillId="5" borderId="24" xfId="0" applyFont="1" applyFill="1" applyBorder="1" applyAlignment="1" applyProtection="1">
      <alignment horizontal="center" vertical="center" shrinkToFit="1"/>
    </xf>
    <xf numFmtId="0" fontId="5" fillId="5" borderId="25" xfId="0" applyFont="1" applyFill="1" applyBorder="1" applyProtection="1">
      <alignment vertical="center"/>
    </xf>
    <xf numFmtId="178" fontId="12" fillId="4" borderId="26" xfId="0" applyNumberFormat="1" applyFont="1" applyFill="1" applyBorder="1" applyProtection="1">
      <alignment vertical="center"/>
    </xf>
    <xf numFmtId="177" fontId="12" fillId="4" borderId="27" xfId="2" applyNumberFormat="1" applyFont="1" applyFill="1" applyBorder="1" applyProtection="1">
      <alignment vertical="center"/>
    </xf>
    <xf numFmtId="0" fontId="10" fillId="2" borderId="0" xfId="0" applyFont="1" applyFill="1" applyBorder="1" applyAlignment="1" applyProtection="1">
      <alignment horizontal="center" vertical="center"/>
    </xf>
    <xf numFmtId="38" fontId="9" fillId="4" borderId="17" xfId="1" applyFont="1" applyFill="1" applyBorder="1" applyAlignment="1" applyProtection="1">
      <alignment horizontal="right" vertical="center"/>
    </xf>
    <xf numFmtId="179" fontId="9" fillId="4" borderId="18" xfId="1" applyNumberFormat="1" applyFont="1" applyFill="1" applyBorder="1" applyAlignment="1" applyProtection="1">
      <alignment horizontal="right" vertical="center"/>
    </xf>
    <xf numFmtId="38" fontId="9" fillId="4" borderId="29" xfId="1" applyFont="1" applyFill="1" applyBorder="1" applyAlignment="1" applyProtection="1">
      <alignment horizontal="right" vertical="center"/>
    </xf>
    <xf numFmtId="38" fontId="9" fillId="4" borderId="30" xfId="1" applyFont="1" applyFill="1" applyBorder="1" applyAlignment="1" applyProtection="1">
      <alignment horizontal="right" vertical="center"/>
    </xf>
    <xf numFmtId="177" fontId="9" fillId="4" borderId="18" xfId="2" applyNumberFormat="1" applyFont="1" applyFill="1" applyBorder="1" applyAlignment="1" applyProtection="1">
      <alignment horizontal="right" vertical="center"/>
    </xf>
    <xf numFmtId="178" fontId="9" fillId="4" borderId="17" xfId="1" applyNumberFormat="1" applyFont="1" applyFill="1" applyBorder="1" applyAlignment="1" applyProtection="1">
      <alignment horizontal="right" vertical="center"/>
    </xf>
    <xf numFmtId="38" fontId="9" fillId="4" borderId="3" xfId="1" applyFont="1" applyFill="1" applyBorder="1" applyAlignment="1" applyProtection="1">
      <alignment horizontal="right" vertical="center"/>
    </xf>
    <xf numFmtId="0" fontId="5" fillId="5" borderId="31" xfId="0" applyFont="1" applyFill="1" applyBorder="1" applyProtection="1">
      <alignment vertical="center"/>
    </xf>
    <xf numFmtId="178" fontId="12" fillId="4" borderId="32" xfId="0" applyNumberFormat="1" applyFont="1" applyFill="1" applyBorder="1" applyProtection="1">
      <alignment vertical="center"/>
    </xf>
    <xf numFmtId="177" fontId="12" fillId="4" borderId="33" xfId="2" applyNumberFormat="1" applyFont="1" applyFill="1" applyBorder="1" applyProtection="1">
      <alignment vertical="center"/>
    </xf>
    <xf numFmtId="0" fontId="9" fillId="0" borderId="0" xfId="0" applyFont="1" applyAlignment="1" applyProtection="1">
      <alignment horizontal="center" vertical="center"/>
    </xf>
    <xf numFmtId="179" fontId="9" fillId="4" borderId="1" xfId="1" applyNumberFormat="1" applyFont="1" applyFill="1" applyBorder="1" applyAlignment="1" applyProtection="1">
      <alignment horizontal="right" vertical="center"/>
    </xf>
    <xf numFmtId="177" fontId="9" fillId="4" borderId="30" xfId="2" applyNumberFormat="1" applyFont="1" applyFill="1" applyBorder="1" applyAlignment="1" applyProtection="1">
      <alignment horizontal="right" vertical="center"/>
    </xf>
    <xf numFmtId="180" fontId="9" fillId="0" borderId="0" xfId="1" applyNumberFormat="1" applyFont="1" applyFill="1" applyBorder="1" applyAlignment="1" applyProtection="1">
      <alignment horizontal="right" vertical="center"/>
    </xf>
    <xf numFmtId="180" fontId="9" fillId="2" borderId="0" xfId="0" applyNumberFormat="1" applyFont="1" applyFill="1" applyBorder="1" applyAlignment="1" applyProtection="1">
      <alignment horizontal="center" vertical="center"/>
    </xf>
    <xf numFmtId="0" fontId="9" fillId="2" borderId="0" xfId="0" applyFont="1" applyFill="1" applyAlignment="1" applyProtection="1">
      <alignment horizontal="center" vertical="center"/>
    </xf>
    <xf numFmtId="0" fontId="9" fillId="5" borderId="34" xfId="0" applyFont="1" applyFill="1" applyBorder="1" applyAlignment="1" applyProtection="1">
      <alignment horizontal="center" vertical="center"/>
    </xf>
    <xf numFmtId="0" fontId="9" fillId="5" borderId="19" xfId="0" applyFont="1" applyFill="1" applyBorder="1" applyAlignment="1" applyProtection="1">
      <alignment horizontal="center" vertical="center"/>
    </xf>
    <xf numFmtId="38" fontId="9" fillId="4" borderId="26" xfId="1" applyFont="1" applyFill="1" applyBorder="1" applyAlignment="1" applyProtection="1">
      <alignment horizontal="right" vertical="center"/>
    </xf>
    <xf numFmtId="179" fontId="9" fillId="4" borderId="27" xfId="1" applyNumberFormat="1" applyFont="1" applyFill="1" applyBorder="1" applyAlignment="1" applyProtection="1">
      <alignment horizontal="right" vertical="center"/>
    </xf>
    <xf numFmtId="38" fontId="9" fillId="4" borderId="35" xfId="1" applyFont="1" applyFill="1" applyBorder="1" applyAlignment="1" applyProtection="1">
      <alignment horizontal="right" vertical="center"/>
    </xf>
    <xf numFmtId="38" fontId="9" fillId="4" borderId="36" xfId="1" applyFont="1" applyFill="1" applyBorder="1" applyAlignment="1" applyProtection="1">
      <alignment horizontal="right" vertical="center"/>
    </xf>
    <xf numFmtId="177" fontId="9" fillId="4" borderId="27" xfId="2" applyNumberFormat="1" applyFont="1" applyFill="1" applyBorder="1" applyAlignment="1" applyProtection="1">
      <alignment horizontal="right" vertical="center"/>
    </xf>
    <xf numFmtId="178" fontId="9" fillId="4" borderId="26" xfId="1" applyNumberFormat="1" applyFont="1" applyFill="1" applyBorder="1" applyAlignment="1" applyProtection="1">
      <alignment horizontal="right" vertical="center"/>
    </xf>
    <xf numFmtId="38" fontId="9" fillId="4" borderId="27" xfId="1" applyFont="1" applyFill="1" applyBorder="1" applyAlignment="1" applyProtection="1">
      <alignment horizontal="right" vertical="center"/>
    </xf>
    <xf numFmtId="0" fontId="5" fillId="5" borderId="28" xfId="0" applyFont="1" applyFill="1" applyBorder="1" applyProtection="1">
      <alignment vertical="center"/>
    </xf>
    <xf numFmtId="178" fontId="12" fillId="4" borderId="20" xfId="0" applyNumberFormat="1" applyFont="1" applyFill="1" applyBorder="1" applyProtection="1">
      <alignment vertical="center"/>
    </xf>
    <xf numFmtId="177" fontId="12" fillId="4" borderId="21" xfId="2" applyNumberFormat="1" applyFont="1" applyFill="1" applyBorder="1" applyProtection="1">
      <alignment vertical="center"/>
    </xf>
    <xf numFmtId="179" fontId="9" fillId="4" borderId="25" xfId="1" applyNumberFormat="1" applyFont="1" applyFill="1" applyBorder="1" applyAlignment="1" applyProtection="1">
      <alignment horizontal="right" vertical="center"/>
    </xf>
    <xf numFmtId="177" fontId="9" fillId="4" borderId="36" xfId="2" applyNumberFormat="1" applyFont="1" applyFill="1" applyBorder="1" applyAlignment="1" applyProtection="1">
      <alignment horizontal="right" vertical="center"/>
    </xf>
    <xf numFmtId="0" fontId="5" fillId="5" borderId="37" xfId="0" applyFont="1" applyFill="1" applyBorder="1" applyAlignment="1" applyProtection="1">
      <alignment horizontal="center" vertical="center"/>
    </xf>
    <xf numFmtId="38" fontId="9" fillId="0" borderId="9" xfId="1" applyFont="1" applyFill="1" applyBorder="1" applyAlignment="1" applyProtection="1">
      <alignment horizontal="right" vertical="center"/>
    </xf>
    <xf numFmtId="38" fontId="9" fillId="0" borderId="0" xfId="1" applyFont="1" applyFill="1" applyBorder="1" applyAlignment="1" applyProtection="1">
      <alignment horizontal="right" vertical="center"/>
    </xf>
    <xf numFmtId="0" fontId="5" fillId="0" borderId="0" xfId="0" applyFont="1" applyAlignment="1" applyProtection="1">
      <alignment horizontal="right" vertical="center"/>
    </xf>
    <xf numFmtId="180" fontId="9" fillId="2" borderId="9" xfId="0" applyNumberFormat="1" applyFont="1" applyFill="1" applyBorder="1" applyAlignment="1" applyProtection="1">
      <alignment horizontal="center" vertical="center"/>
    </xf>
    <xf numFmtId="0" fontId="10" fillId="2" borderId="0" xfId="0" applyFont="1" applyFill="1" applyBorder="1" applyAlignment="1" applyProtection="1">
      <alignment horizontal="center" vertical="center" wrapText="1"/>
    </xf>
    <xf numFmtId="0" fontId="10" fillId="3" borderId="22" xfId="0" applyFont="1" applyFill="1" applyBorder="1" applyAlignment="1" applyProtection="1">
      <alignment horizontal="center" vertical="center"/>
    </xf>
    <xf numFmtId="0" fontId="10" fillId="0" borderId="23" xfId="0" applyFont="1" applyFill="1" applyBorder="1" applyAlignment="1" applyProtection="1">
      <alignment horizontal="center" vertical="center"/>
    </xf>
    <xf numFmtId="0" fontId="10" fillId="0" borderId="23" xfId="0" applyFont="1" applyFill="1" applyBorder="1" applyAlignment="1" applyProtection="1">
      <alignment horizontal="center" vertical="center" shrinkToFit="1"/>
    </xf>
    <xf numFmtId="0" fontId="10" fillId="0" borderId="21" xfId="0" applyFont="1" applyFill="1" applyBorder="1" applyAlignment="1" applyProtection="1">
      <alignment horizontal="center" vertical="center"/>
    </xf>
    <xf numFmtId="0" fontId="10" fillId="0" borderId="0" xfId="0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center" vertical="center"/>
    </xf>
    <xf numFmtId="0" fontId="5" fillId="0" borderId="45" xfId="0" applyFont="1" applyFill="1" applyBorder="1" applyAlignment="1" applyProtection="1">
      <alignment horizontal="center"/>
    </xf>
    <xf numFmtId="176" fontId="5" fillId="0" borderId="35" xfId="0" applyNumberFormat="1" applyFont="1" applyBorder="1" applyAlignment="1" applyProtection="1">
      <alignment horizontal="right"/>
      <protection locked="0"/>
    </xf>
    <xf numFmtId="0" fontId="5" fillId="0" borderId="36" xfId="0" applyFont="1" applyBorder="1" applyAlignment="1" applyProtection="1">
      <alignment horizontal="center" shrinkToFit="1"/>
      <protection locked="0"/>
    </xf>
    <xf numFmtId="3" fontId="5" fillId="0" borderId="36" xfId="0" applyNumberFormat="1" applyFont="1" applyBorder="1" applyAlignment="1" applyProtection="1">
      <alignment horizontal="right"/>
      <protection locked="0"/>
    </xf>
    <xf numFmtId="180" fontId="5" fillId="4" borderId="27" xfId="0" applyNumberFormat="1" applyFont="1" applyFill="1" applyBorder="1" applyAlignment="1" applyProtection="1">
      <alignment horizontal="right"/>
    </xf>
    <xf numFmtId="3" fontId="5" fillId="0" borderId="35" xfId="0" applyNumberFormat="1" applyFont="1" applyBorder="1" applyAlignment="1" applyProtection="1">
      <alignment horizontal="right"/>
      <protection locked="0"/>
    </xf>
    <xf numFmtId="38" fontId="5" fillId="4" borderId="36" xfId="1" applyFont="1" applyFill="1" applyBorder="1" applyAlignment="1" applyProtection="1">
      <alignment horizontal="right"/>
    </xf>
    <xf numFmtId="177" fontId="5" fillId="4" borderId="36" xfId="2" applyNumberFormat="1" applyFont="1" applyFill="1" applyBorder="1" applyAlignment="1" applyProtection="1">
      <alignment horizontal="right"/>
    </xf>
    <xf numFmtId="180" fontId="5" fillId="0" borderId="35" xfId="0" applyNumberFormat="1" applyFont="1" applyFill="1" applyBorder="1" applyAlignment="1" applyProtection="1">
      <alignment horizontal="center"/>
      <protection locked="0"/>
    </xf>
    <xf numFmtId="176" fontId="5" fillId="0" borderId="36" xfId="0" applyNumberFormat="1" applyFont="1" applyBorder="1" applyAlignment="1" applyProtection="1">
      <alignment horizontal="right"/>
      <protection locked="0"/>
    </xf>
    <xf numFmtId="0" fontId="5" fillId="0" borderId="27" xfId="0" applyFont="1" applyBorder="1" applyAlignment="1" applyProtection="1">
      <alignment horizontal="center" shrinkToFit="1"/>
      <protection locked="0"/>
    </xf>
    <xf numFmtId="180" fontId="5" fillId="4" borderId="36" xfId="0" applyNumberFormat="1" applyFont="1" applyFill="1" applyBorder="1" applyAlignment="1" applyProtection="1">
      <alignment horizontal="right"/>
    </xf>
    <xf numFmtId="38" fontId="5" fillId="4" borderId="36" xfId="0" applyNumberFormat="1" applyFont="1" applyFill="1" applyBorder="1" applyAlignment="1" applyProtection="1">
      <alignment horizontal="right"/>
    </xf>
    <xf numFmtId="177" fontId="5" fillId="4" borderId="27" xfId="2" applyNumberFormat="1" applyFont="1" applyFill="1" applyBorder="1" applyAlignment="1" applyProtection="1">
      <alignment horizontal="right"/>
    </xf>
    <xf numFmtId="180" fontId="5" fillId="0" borderId="0" xfId="0" applyNumberFormat="1" applyFont="1" applyFill="1" applyBorder="1" applyAlignment="1" applyProtection="1">
      <alignment horizontal="right"/>
    </xf>
    <xf numFmtId="181" fontId="5" fillId="2" borderId="1" xfId="1" applyNumberFormat="1" applyFont="1" applyFill="1" applyBorder="1" applyAlignment="1" applyProtection="1">
      <alignment horizontal="right"/>
    </xf>
    <xf numFmtId="38" fontId="5" fillId="2" borderId="1" xfId="1" applyFont="1" applyFill="1" applyBorder="1" applyAlignment="1" applyProtection="1">
      <alignment horizontal="right"/>
    </xf>
    <xf numFmtId="177" fontId="5" fillId="2" borderId="1" xfId="2" applyNumberFormat="1" applyFont="1" applyFill="1" applyBorder="1" applyAlignment="1" applyProtection="1">
      <alignment horizontal="right"/>
    </xf>
    <xf numFmtId="182" fontId="5" fillId="2" borderId="1" xfId="1" applyNumberFormat="1" applyFont="1" applyFill="1" applyBorder="1" applyAlignment="1" applyProtection="1">
      <alignment horizontal="right"/>
    </xf>
    <xf numFmtId="180" fontId="5" fillId="2" borderId="0" xfId="0" applyNumberFormat="1" applyFont="1" applyFill="1" applyBorder="1" applyAlignment="1" applyProtection="1">
      <alignment horizontal="right"/>
    </xf>
    <xf numFmtId="183" fontId="5" fillId="2" borderId="1" xfId="0" applyNumberFormat="1" applyFont="1" applyFill="1" applyBorder="1" applyAlignment="1" applyProtection="1"/>
    <xf numFmtId="0" fontId="5" fillId="0" borderId="0" xfId="0" applyFont="1" applyAlignment="1" applyProtection="1"/>
    <xf numFmtId="0" fontId="5" fillId="0" borderId="47" xfId="0" applyFont="1" applyFill="1" applyBorder="1" applyAlignment="1" applyProtection="1">
      <alignment horizontal="center"/>
    </xf>
    <xf numFmtId="176" fontId="5" fillId="0" borderId="48" xfId="0" applyNumberFormat="1" applyFont="1" applyBorder="1" applyAlignment="1" applyProtection="1">
      <alignment horizontal="right"/>
      <protection locked="0"/>
    </xf>
    <xf numFmtId="0" fontId="5" fillId="0" borderId="50" xfId="0" applyFont="1" applyBorder="1" applyAlignment="1" applyProtection="1">
      <alignment horizontal="center" shrinkToFit="1"/>
      <protection locked="0"/>
    </xf>
    <xf numFmtId="3" fontId="5" fillId="0" borderId="50" xfId="0" applyNumberFormat="1" applyFont="1" applyBorder="1" applyAlignment="1" applyProtection="1">
      <alignment horizontal="right"/>
      <protection locked="0"/>
    </xf>
    <xf numFmtId="180" fontId="5" fillId="4" borderId="33" xfId="0" applyNumberFormat="1" applyFont="1" applyFill="1" applyBorder="1" applyAlignment="1" applyProtection="1">
      <alignment horizontal="right"/>
    </xf>
    <xf numFmtId="3" fontId="5" fillId="0" borderId="48" xfId="0" applyNumberFormat="1" applyFont="1" applyBorder="1" applyAlignment="1" applyProtection="1">
      <alignment horizontal="right"/>
      <protection locked="0"/>
    </xf>
    <xf numFmtId="38" fontId="5" fillId="4" borderId="50" xfId="1" applyFont="1" applyFill="1" applyBorder="1" applyAlignment="1" applyProtection="1">
      <alignment horizontal="right"/>
    </xf>
    <xf numFmtId="177" fontId="5" fillId="4" borderId="50" xfId="2" applyNumberFormat="1" applyFont="1" applyFill="1" applyBorder="1" applyAlignment="1" applyProtection="1">
      <alignment horizontal="right"/>
    </xf>
    <xf numFmtId="180" fontId="5" fillId="0" borderId="48" xfId="0" applyNumberFormat="1" applyFont="1" applyFill="1" applyBorder="1" applyAlignment="1" applyProtection="1">
      <alignment horizontal="center"/>
      <protection locked="0"/>
    </xf>
    <xf numFmtId="176" fontId="5" fillId="0" borderId="50" xfId="0" applyNumberFormat="1" applyFont="1" applyBorder="1" applyAlignment="1" applyProtection="1">
      <alignment horizontal="right"/>
      <protection locked="0"/>
    </xf>
    <xf numFmtId="0" fontId="5" fillId="0" borderId="33" xfId="0" applyFont="1" applyBorder="1" applyAlignment="1" applyProtection="1">
      <alignment horizontal="center" shrinkToFit="1"/>
      <protection locked="0"/>
    </xf>
    <xf numFmtId="180" fontId="5" fillId="4" borderId="50" xfId="1" applyNumberFormat="1" applyFont="1" applyFill="1" applyBorder="1" applyAlignment="1" applyProtection="1">
      <alignment horizontal="right"/>
    </xf>
    <xf numFmtId="38" fontId="5" fillId="4" borderId="50" xfId="0" applyNumberFormat="1" applyFont="1" applyFill="1" applyBorder="1" applyAlignment="1" applyProtection="1">
      <alignment horizontal="right"/>
    </xf>
    <xf numFmtId="177" fontId="5" fillId="4" borderId="33" xfId="2" applyNumberFormat="1" applyFont="1" applyFill="1" applyBorder="1" applyAlignment="1" applyProtection="1">
      <alignment horizontal="right"/>
    </xf>
    <xf numFmtId="180" fontId="5" fillId="0" borderId="0" xfId="1" applyNumberFormat="1" applyFont="1" applyFill="1" applyBorder="1" applyAlignment="1" applyProtection="1">
      <alignment horizontal="right"/>
    </xf>
    <xf numFmtId="180" fontId="5" fillId="2" borderId="0" xfId="1" applyNumberFormat="1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right"/>
    </xf>
    <xf numFmtId="176" fontId="5" fillId="0" borderId="22" xfId="0" applyNumberFormat="1" applyFont="1" applyBorder="1" applyAlignment="1" applyProtection="1">
      <alignment horizontal="right"/>
      <protection locked="0"/>
    </xf>
    <xf numFmtId="0" fontId="5" fillId="0" borderId="23" xfId="0" applyFont="1" applyBorder="1" applyAlignment="1" applyProtection="1">
      <alignment horizontal="center" shrinkToFit="1"/>
      <protection locked="0"/>
    </xf>
    <xf numFmtId="3" fontId="5" fillId="0" borderId="23" xfId="0" applyNumberFormat="1" applyFont="1" applyBorder="1" applyAlignment="1" applyProtection="1">
      <alignment horizontal="right"/>
      <protection locked="0"/>
    </xf>
    <xf numFmtId="180" fontId="5" fillId="4" borderId="21" xfId="0" applyNumberFormat="1" applyFont="1" applyFill="1" applyBorder="1" applyAlignment="1" applyProtection="1">
      <alignment horizontal="right"/>
    </xf>
    <xf numFmtId="3" fontId="5" fillId="0" borderId="22" xfId="0" applyNumberFormat="1" applyFont="1" applyBorder="1" applyAlignment="1" applyProtection="1">
      <alignment horizontal="right"/>
      <protection locked="0"/>
    </xf>
    <xf numFmtId="38" fontId="5" fillId="4" borderId="23" xfId="1" applyFont="1" applyFill="1" applyBorder="1" applyAlignment="1" applyProtection="1">
      <alignment horizontal="right"/>
    </xf>
    <xf numFmtId="177" fontId="5" fillId="4" borderId="23" xfId="2" applyNumberFormat="1" applyFont="1" applyFill="1" applyBorder="1" applyAlignment="1" applyProtection="1">
      <alignment horizontal="right"/>
    </xf>
    <xf numFmtId="180" fontId="5" fillId="0" borderId="22" xfId="0" applyNumberFormat="1" applyFont="1" applyFill="1" applyBorder="1" applyAlignment="1" applyProtection="1">
      <alignment horizontal="center"/>
      <protection locked="0"/>
    </xf>
    <xf numFmtId="176" fontId="5" fillId="0" borderId="23" xfId="0" applyNumberFormat="1" applyFont="1" applyBorder="1" applyAlignment="1" applyProtection="1">
      <alignment horizontal="right"/>
      <protection locked="0"/>
    </xf>
    <xf numFmtId="0" fontId="5" fillId="0" borderId="21" xfId="0" applyFont="1" applyBorder="1" applyAlignment="1" applyProtection="1">
      <alignment horizontal="center" shrinkToFit="1"/>
      <protection locked="0"/>
    </xf>
    <xf numFmtId="180" fontId="5" fillId="4" borderId="23" xfId="1" applyNumberFormat="1" applyFont="1" applyFill="1" applyBorder="1" applyAlignment="1" applyProtection="1">
      <alignment horizontal="right"/>
    </xf>
    <xf numFmtId="38" fontId="5" fillId="4" borderId="23" xfId="0" applyNumberFormat="1" applyFont="1" applyFill="1" applyBorder="1" applyAlignment="1" applyProtection="1">
      <alignment horizontal="right"/>
    </xf>
    <xf numFmtId="177" fontId="5" fillId="4" borderId="21" xfId="2" applyNumberFormat="1" applyFont="1" applyFill="1" applyBorder="1" applyAlignment="1" applyProtection="1">
      <alignment horizontal="right"/>
    </xf>
    <xf numFmtId="0" fontId="5" fillId="5" borderId="38" xfId="0" applyFont="1" applyFill="1" applyBorder="1" applyAlignment="1" applyProtection="1">
      <alignment horizontal="center" vertical="center"/>
    </xf>
    <xf numFmtId="0" fontId="5" fillId="5" borderId="39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 applyProtection="1">
      <alignment vertical="center"/>
    </xf>
    <xf numFmtId="0" fontId="9" fillId="0" borderId="9" xfId="0" applyFont="1" applyFill="1" applyBorder="1" applyAlignment="1" applyProtection="1">
      <alignment horizontal="center" vertical="center"/>
    </xf>
    <xf numFmtId="177" fontId="9" fillId="0" borderId="9" xfId="2" applyNumberFormat="1" applyFont="1" applyFill="1" applyBorder="1" applyAlignment="1" applyProtection="1">
      <alignment horizontal="right" vertical="center"/>
    </xf>
    <xf numFmtId="180" fontId="9" fillId="0" borderId="9" xfId="1" applyNumberFormat="1" applyFont="1" applyFill="1" applyBorder="1" applyAlignment="1" applyProtection="1">
      <alignment horizontal="right" vertical="center"/>
    </xf>
    <xf numFmtId="178" fontId="9" fillId="0" borderId="9" xfId="1" applyNumberFormat="1" applyFont="1" applyFill="1" applyBorder="1" applyAlignment="1" applyProtection="1">
      <alignment horizontal="right" vertical="center"/>
    </xf>
    <xf numFmtId="0" fontId="9" fillId="5" borderId="59" xfId="0" applyFont="1" applyFill="1" applyBorder="1" applyAlignment="1" applyProtection="1">
      <alignment horizontal="center" vertical="center"/>
    </xf>
    <xf numFmtId="38" fontId="9" fillId="4" borderId="60" xfId="1" applyFont="1" applyFill="1" applyBorder="1" applyAlignment="1" applyProtection="1">
      <alignment horizontal="right" vertical="center"/>
    </xf>
    <xf numFmtId="179" fontId="9" fillId="4" borderId="61" xfId="1" applyNumberFormat="1" applyFont="1" applyFill="1" applyBorder="1" applyAlignment="1" applyProtection="1">
      <alignment horizontal="right" vertical="center"/>
    </xf>
    <xf numFmtId="38" fontId="9" fillId="4" borderId="62" xfId="1" applyFont="1" applyFill="1" applyBorder="1" applyAlignment="1" applyProtection="1">
      <alignment horizontal="right" vertical="center"/>
    </xf>
    <xf numFmtId="38" fontId="9" fillId="4" borderId="63" xfId="1" applyFont="1" applyFill="1" applyBorder="1" applyAlignment="1" applyProtection="1">
      <alignment horizontal="right" vertical="center"/>
    </xf>
    <xf numFmtId="177" fontId="9" fillId="4" borderId="61" xfId="2" applyNumberFormat="1" applyFont="1" applyFill="1" applyBorder="1" applyAlignment="1" applyProtection="1">
      <alignment horizontal="right" vertical="center"/>
    </xf>
    <xf numFmtId="178" fontId="9" fillId="4" borderId="60" xfId="1" applyNumberFormat="1" applyFont="1" applyFill="1" applyBorder="1" applyAlignment="1" applyProtection="1">
      <alignment horizontal="right" vertical="center"/>
    </xf>
    <xf numFmtId="38" fontId="9" fillId="4" borderId="61" xfId="1" applyFont="1" applyFill="1" applyBorder="1" applyAlignment="1" applyProtection="1">
      <alignment horizontal="right" vertical="center"/>
    </xf>
    <xf numFmtId="0" fontId="5" fillId="5" borderId="58" xfId="0" applyFont="1" applyFill="1" applyBorder="1" applyAlignment="1" applyProtection="1">
      <alignment horizontal="center" vertical="center"/>
    </xf>
    <xf numFmtId="178" fontId="12" fillId="4" borderId="64" xfId="0" applyNumberFormat="1" applyFont="1" applyFill="1" applyBorder="1" applyProtection="1">
      <alignment vertical="center"/>
    </xf>
    <xf numFmtId="177" fontId="12" fillId="4" borderId="65" xfId="2" applyNumberFormat="1" applyFont="1" applyFill="1" applyBorder="1" applyProtection="1">
      <alignment vertical="center"/>
    </xf>
    <xf numFmtId="179" fontId="9" fillId="4" borderId="59" xfId="1" applyNumberFormat="1" applyFont="1" applyFill="1" applyBorder="1" applyAlignment="1" applyProtection="1">
      <alignment horizontal="right" vertical="center"/>
    </xf>
    <xf numFmtId="177" fontId="9" fillId="4" borderId="63" xfId="2" applyNumberFormat="1" applyFont="1" applyFill="1" applyBorder="1" applyAlignment="1" applyProtection="1">
      <alignment horizontal="right" vertical="center"/>
    </xf>
    <xf numFmtId="0" fontId="5" fillId="0" borderId="43" xfId="0" applyFont="1" applyFill="1" applyBorder="1" applyAlignment="1" applyProtection="1">
      <alignment horizontal="center"/>
    </xf>
    <xf numFmtId="0" fontId="2" fillId="0" borderId="0" xfId="0" applyFont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/>
    </xf>
    <xf numFmtId="0" fontId="5" fillId="3" borderId="3" xfId="0" applyFont="1" applyFill="1" applyBorder="1" applyAlignment="1" applyProtection="1">
      <alignment horizontal="center"/>
    </xf>
    <xf numFmtId="176" fontId="7" fillId="0" borderId="2" xfId="0" applyNumberFormat="1" applyFont="1" applyFill="1" applyBorder="1" applyAlignment="1" applyProtection="1">
      <alignment horizontal="center"/>
      <protection locked="0"/>
    </xf>
    <xf numFmtId="176" fontId="7" fillId="0" borderId="4" xfId="0" applyNumberFormat="1" applyFont="1" applyFill="1" applyBorder="1" applyAlignment="1" applyProtection="1">
      <alignment horizontal="center"/>
      <protection locked="0"/>
    </xf>
    <xf numFmtId="176" fontId="7" fillId="0" borderId="3" xfId="0" applyNumberFormat="1" applyFont="1" applyFill="1" applyBorder="1" applyAlignment="1" applyProtection="1">
      <alignment horizontal="center"/>
      <protection locked="0"/>
    </xf>
    <xf numFmtId="0" fontId="5" fillId="3" borderId="1" xfId="0" applyFont="1" applyFill="1" applyBorder="1" applyAlignment="1" applyProtection="1">
      <alignment horizontal="center" vertical="center"/>
    </xf>
    <xf numFmtId="0" fontId="5" fillId="0" borderId="5" xfId="0" applyFont="1" applyBorder="1" applyAlignment="1" applyProtection="1">
      <alignment horizontal="center" vertical="center" shrinkToFit="1"/>
      <protection locked="0"/>
    </xf>
    <xf numFmtId="0" fontId="5" fillId="0" borderId="6" xfId="0" applyFont="1" applyBorder="1" applyAlignment="1" applyProtection="1">
      <alignment horizontal="center" vertical="center" shrinkToFit="1"/>
      <protection locked="0"/>
    </xf>
    <xf numFmtId="0" fontId="5" fillId="0" borderId="7" xfId="0" applyFont="1" applyBorder="1" applyAlignment="1" applyProtection="1">
      <alignment horizontal="center" vertical="center" shrinkToFit="1"/>
      <protection locked="0"/>
    </xf>
    <xf numFmtId="0" fontId="5" fillId="0" borderId="8" xfId="0" applyFont="1" applyBorder="1" applyAlignment="1" applyProtection="1">
      <alignment horizontal="center" vertical="center" shrinkToFit="1"/>
      <protection locked="0"/>
    </xf>
    <xf numFmtId="0" fontId="5" fillId="0" borderId="9" xfId="0" applyFont="1" applyBorder="1" applyAlignment="1" applyProtection="1">
      <alignment horizontal="center" vertical="center" shrinkToFit="1"/>
      <protection locked="0"/>
    </xf>
    <xf numFmtId="0" fontId="5" fillId="0" borderId="10" xfId="0" applyFont="1" applyBorder="1" applyAlignment="1" applyProtection="1">
      <alignment horizontal="center" vertical="center" shrinkToFit="1"/>
      <protection locked="0"/>
    </xf>
    <xf numFmtId="0" fontId="9" fillId="5" borderId="34" xfId="0" applyFont="1" applyFill="1" applyBorder="1" applyAlignment="1" applyProtection="1">
      <alignment horizontal="center" vertical="center"/>
    </xf>
    <xf numFmtId="0" fontId="9" fillId="5" borderId="55" xfId="0" applyFont="1" applyFill="1" applyBorder="1" applyAlignment="1" applyProtection="1">
      <alignment horizontal="center" vertical="center"/>
    </xf>
    <xf numFmtId="0" fontId="9" fillId="5" borderId="8" xfId="0" applyFont="1" applyFill="1" applyBorder="1" applyAlignment="1" applyProtection="1">
      <alignment horizontal="center" vertical="center"/>
    </xf>
    <xf numFmtId="0" fontId="9" fillId="5" borderId="10" xfId="0" applyFont="1" applyFill="1" applyBorder="1" applyAlignment="1" applyProtection="1">
      <alignment horizontal="center" vertical="center"/>
    </xf>
    <xf numFmtId="0" fontId="10" fillId="5" borderId="26" xfId="0" applyFont="1" applyFill="1" applyBorder="1" applyAlignment="1" applyProtection="1">
      <alignment horizontal="center" vertical="center" wrapText="1"/>
    </xf>
    <xf numFmtId="0" fontId="10" fillId="5" borderId="20" xfId="0" applyFont="1" applyFill="1" applyBorder="1" applyAlignment="1" applyProtection="1">
      <alignment horizontal="center" vertical="center"/>
    </xf>
    <xf numFmtId="0" fontId="10" fillId="5" borderId="27" xfId="0" applyFont="1" applyFill="1" applyBorder="1" applyAlignment="1" applyProtection="1">
      <alignment horizontal="center" vertical="center" wrapText="1"/>
    </xf>
    <xf numFmtId="0" fontId="10" fillId="5" borderId="21" xfId="0" applyFont="1" applyFill="1" applyBorder="1" applyAlignment="1" applyProtection="1">
      <alignment horizontal="center" vertical="center"/>
    </xf>
    <xf numFmtId="0" fontId="10" fillId="5" borderId="35" xfId="0" applyFont="1" applyFill="1" applyBorder="1" applyAlignment="1" applyProtection="1">
      <alignment horizontal="center" vertical="center" wrapText="1"/>
    </xf>
    <xf numFmtId="0" fontId="10" fillId="5" borderId="22" xfId="0" applyFont="1" applyFill="1" applyBorder="1" applyAlignment="1" applyProtection="1">
      <alignment horizontal="center" vertical="center"/>
    </xf>
    <xf numFmtId="0" fontId="10" fillId="5" borderId="36" xfId="0" applyFont="1" applyFill="1" applyBorder="1" applyAlignment="1" applyProtection="1">
      <alignment horizontal="center" vertical="center" wrapText="1"/>
    </xf>
    <xf numFmtId="0" fontId="10" fillId="5" borderId="23" xfId="0" applyFont="1" applyFill="1" applyBorder="1" applyAlignment="1" applyProtection="1">
      <alignment horizontal="center" vertical="center"/>
    </xf>
    <xf numFmtId="0" fontId="9" fillId="5" borderId="5" xfId="0" applyFont="1" applyFill="1" applyBorder="1" applyAlignment="1" applyProtection="1">
      <alignment horizontal="center" vertical="center"/>
    </xf>
    <xf numFmtId="0" fontId="9" fillId="5" borderId="7" xfId="0" applyFont="1" applyFill="1" applyBorder="1" applyAlignment="1" applyProtection="1">
      <alignment horizontal="center" vertical="center"/>
    </xf>
    <xf numFmtId="0" fontId="10" fillId="5" borderId="40" xfId="0" applyFont="1" applyFill="1" applyBorder="1" applyAlignment="1" applyProtection="1">
      <alignment horizontal="center" vertical="center"/>
    </xf>
    <xf numFmtId="0" fontId="10" fillId="5" borderId="43" xfId="0" applyFont="1" applyFill="1" applyBorder="1" applyAlignment="1" applyProtection="1">
      <alignment horizontal="center" vertical="center"/>
    </xf>
    <xf numFmtId="0" fontId="10" fillId="3" borderId="13" xfId="0" applyFont="1" applyFill="1" applyBorder="1" applyAlignment="1" applyProtection="1">
      <alignment horizontal="center" vertical="center"/>
    </xf>
    <xf numFmtId="0" fontId="10" fillId="3" borderId="22" xfId="0" applyFont="1" applyFill="1" applyBorder="1" applyAlignment="1" applyProtection="1">
      <alignment horizontal="center" vertical="center"/>
    </xf>
    <xf numFmtId="0" fontId="10" fillId="3" borderId="41" xfId="0" applyFont="1" applyFill="1" applyBorder="1" applyAlignment="1" applyProtection="1">
      <alignment horizontal="center" vertical="center"/>
    </xf>
    <xf numFmtId="0" fontId="10" fillId="3" borderId="42" xfId="0" applyFont="1" applyFill="1" applyBorder="1" applyAlignment="1" applyProtection="1">
      <alignment horizontal="center" vertical="center"/>
    </xf>
    <xf numFmtId="0" fontId="10" fillId="3" borderId="44" xfId="0" applyFont="1" applyFill="1" applyBorder="1" applyAlignment="1" applyProtection="1">
      <alignment horizontal="center" vertical="center"/>
    </xf>
    <xf numFmtId="0" fontId="10" fillId="3" borderId="38" xfId="0" applyFont="1" applyFill="1" applyBorder="1" applyAlignment="1" applyProtection="1">
      <alignment horizontal="center" vertical="center"/>
    </xf>
    <xf numFmtId="0" fontId="10" fillId="3" borderId="14" xfId="0" applyFont="1" applyFill="1" applyBorder="1" applyAlignment="1" applyProtection="1">
      <alignment horizontal="center" vertical="center"/>
    </xf>
    <xf numFmtId="0" fontId="10" fillId="3" borderId="23" xfId="0" applyFont="1" applyFill="1" applyBorder="1" applyAlignment="1" applyProtection="1">
      <alignment horizontal="center" vertical="center"/>
    </xf>
    <xf numFmtId="0" fontId="10" fillId="3" borderId="14" xfId="0" applyFont="1" applyFill="1" applyBorder="1" applyAlignment="1" applyProtection="1">
      <alignment horizontal="center" vertical="center" wrapText="1"/>
    </xf>
    <xf numFmtId="0" fontId="10" fillId="4" borderId="12" xfId="0" applyFont="1" applyFill="1" applyBorder="1" applyAlignment="1" applyProtection="1">
      <alignment horizontal="center" vertical="center" wrapText="1"/>
    </xf>
    <xf numFmtId="0" fontId="10" fillId="4" borderId="21" xfId="0" applyFont="1" applyFill="1" applyBorder="1" applyAlignment="1" applyProtection="1">
      <alignment horizontal="center" vertical="center"/>
    </xf>
    <xf numFmtId="0" fontId="10" fillId="5" borderId="56" xfId="0" applyFont="1" applyFill="1" applyBorder="1" applyAlignment="1" applyProtection="1">
      <alignment horizontal="center" vertical="center"/>
    </xf>
    <xf numFmtId="0" fontId="10" fillId="5" borderId="57" xfId="0" applyFont="1" applyFill="1" applyBorder="1" applyAlignment="1" applyProtection="1">
      <alignment horizontal="center" vertical="center"/>
    </xf>
    <xf numFmtId="0" fontId="10" fillId="2" borderId="1" xfId="0" applyFont="1" applyFill="1" applyBorder="1" applyAlignment="1" applyProtection="1">
      <alignment horizontal="center" vertical="center" wrapText="1"/>
    </xf>
    <xf numFmtId="0" fontId="10" fillId="2" borderId="1" xfId="0" applyFont="1" applyFill="1" applyBorder="1" applyAlignment="1" applyProtection="1">
      <alignment horizontal="center" vertical="center"/>
    </xf>
    <xf numFmtId="0" fontId="10" fillId="0" borderId="13" xfId="0" applyFont="1" applyFill="1" applyBorder="1" applyAlignment="1" applyProtection="1">
      <alignment horizontal="center" vertical="center" wrapText="1"/>
    </xf>
    <xf numFmtId="0" fontId="10" fillId="0" borderId="22" xfId="0" applyFont="1" applyFill="1" applyBorder="1" applyAlignment="1" applyProtection="1">
      <alignment horizontal="center" vertical="center"/>
    </xf>
    <xf numFmtId="0" fontId="10" fillId="0" borderId="14" xfId="0" applyFont="1" applyFill="1" applyBorder="1" applyAlignment="1" applyProtection="1">
      <alignment horizontal="center" vertical="center" wrapText="1"/>
    </xf>
    <xf numFmtId="0" fontId="10" fillId="0" borderId="23" xfId="0" applyFont="1" applyFill="1" applyBorder="1" applyAlignment="1" applyProtection="1">
      <alignment horizontal="center" vertical="center"/>
    </xf>
    <xf numFmtId="0" fontId="10" fillId="4" borderId="14" xfId="0" applyFont="1" applyFill="1" applyBorder="1" applyAlignment="1" applyProtection="1">
      <alignment horizontal="center" vertical="center" wrapText="1"/>
    </xf>
    <xf numFmtId="0" fontId="10" fillId="4" borderId="23" xfId="0" applyFont="1" applyFill="1" applyBorder="1" applyAlignment="1" applyProtection="1">
      <alignment horizontal="center" vertical="center"/>
    </xf>
    <xf numFmtId="0" fontId="10" fillId="3" borderId="40" xfId="0" applyFont="1" applyFill="1" applyBorder="1" applyAlignment="1" applyProtection="1">
      <alignment horizontal="center" vertical="center"/>
    </xf>
    <xf numFmtId="0" fontId="10" fillId="3" borderId="15" xfId="0" applyFont="1" applyFill="1" applyBorder="1" applyAlignment="1" applyProtection="1">
      <alignment horizontal="center" vertical="center"/>
    </xf>
    <xf numFmtId="0" fontId="10" fillId="3" borderId="16" xfId="0" applyFont="1" applyFill="1" applyBorder="1" applyAlignment="1" applyProtection="1">
      <alignment horizontal="center" vertical="center"/>
    </xf>
    <xf numFmtId="0" fontId="10" fillId="3" borderId="13" xfId="0" applyFont="1" applyFill="1" applyBorder="1" applyAlignment="1" applyProtection="1">
      <alignment horizontal="center" vertical="center" wrapText="1"/>
    </xf>
    <xf numFmtId="0" fontId="10" fillId="5" borderId="25" xfId="0" applyFont="1" applyFill="1" applyBorder="1" applyAlignment="1" applyProtection="1">
      <alignment horizontal="center" vertical="center" wrapText="1"/>
    </xf>
    <xf numFmtId="0" fontId="10" fillId="5" borderId="28" xfId="0" applyFont="1" applyFill="1" applyBorder="1" applyAlignment="1" applyProtection="1">
      <alignment horizontal="center" vertical="center"/>
    </xf>
    <xf numFmtId="0" fontId="5" fillId="0" borderId="49" xfId="0" applyFont="1" applyBorder="1" applyAlignment="1" applyProtection="1">
      <alignment horizontal="left" shrinkToFit="1"/>
      <protection locked="0"/>
    </xf>
    <xf numFmtId="0" fontId="5" fillId="0" borderId="32" xfId="0" applyFont="1" applyBorder="1" applyAlignment="1" applyProtection="1">
      <alignment horizontal="left" shrinkToFit="1"/>
      <protection locked="0"/>
    </xf>
    <xf numFmtId="180" fontId="5" fillId="0" borderId="51" xfId="1" applyNumberFormat="1" applyFont="1" applyFill="1" applyBorder="1" applyAlignment="1" applyProtection="1">
      <alignment horizontal="left" shrinkToFit="1"/>
      <protection locked="0"/>
    </xf>
    <xf numFmtId="180" fontId="5" fillId="0" borderId="52" xfId="1" applyNumberFormat="1" applyFont="1" applyFill="1" applyBorder="1" applyAlignment="1" applyProtection="1">
      <alignment horizontal="left" shrinkToFit="1"/>
      <protection locked="0"/>
    </xf>
    <xf numFmtId="0" fontId="10" fillId="2" borderId="19" xfId="0" applyFont="1" applyFill="1" applyBorder="1" applyAlignment="1" applyProtection="1">
      <alignment horizontal="center" vertical="center"/>
    </xf>
    <xf numFmtId="0" fontId="10" fillId="2" borderId="28" xfId="0" applyFont="1" applyFill="1" applyBorder="1" applyAlignment="1" applyProtection="1">
      <alignment horizontal="center" vertical="center"/>
    </xf>
    <xf numFmtId="0" fontId="5" fillId="0" borderId="46" xfId="0" applyFont="1" applyBorder="1" applyAlignment="1" applyProtection="1">
      <alignment horizontal="left" shrinkToFit="1"/>
      <protection locked="0"/>
    </xf>
    <xf numFmtId="0" fontId="5" fillId="0" borderId="11" xfId="0" applyFont="1" applyBorder="1" applyAlignment="1" applyProtection="1">
      <alignment horizontal="left" shrinkToFit="1"/>
      <protection locked="0"/>
    </xf>
    <xf numFmtId="180" fontId="5" fillId="0" borderId="15" xfId="0" applyNumberFormat="1" applyFont="1" applyFill="1" applyBorder="1" applyAlignment="1" applyProtection="1">
      <alignment horizontal="left" shrinkToFit="1"/>
      <protection locked="0"/>
    </xf>
    <xf numFmtId="180" fontId="5" fillId="0" borderId="16" xfId="0" applyNumberFormat="1" applyFont="1" applyFill="1" applyBorder="1" applyAlignment="1" applyProtection="1">
      <alignment horizontal="left" shrinkToFit="1"/>
      <protection locked="0"/>
    </xf>
    <xf numFmtId="0" fontId="10" fillId="0" borderId="6" xfId="0" applyFont="1" applyFill="1" applyBorder="1" applyAlignment="1" applyProtection="1">
      <alignment horizontal="center" vertical="center"/>
    </xf>
    <xf numFmtId="0" fontId="10" fillId="0" borderId="7" xfId="0" applyFont="1" applyFill="1" applyBorder="1" applyAlignment="1" applyProtection="1">
      <alignment horizontal="center" vertical="center"/>
    </xf>
    <xf numFmtId="0" fontId="10" fillId="0" borderId="9" xfId="0" applyFont="1" applyFill="1" applyBorder="1" applyAlignment="1" applyProtection="1">
      <alignment horizontal="center" vertical="center"/>
    </xf>
    <xf numFmtId="0" fontId="10" fillId="0" borderId="10" xfId="0" applyFont="1" applyFill="1" applyBorder="1" applyAlignment="1" applyProtection="1">
      <alignment horizontal="center" vertical="center"/>
    </xf>
    <xf numFmtId="0" fontId="5" fillId="0" borderId="53" xfId="0" applyFont="1" applyBorder="1" applyAlignment="1" applyProtection="1">
      <alignment horizontal="left" shrinkToFit="1"/>
      <protection locked="0"/>
    </xf>
    <xf numFmtId="0" fontId="5" fillId="0" borderId="20" xfId="0" applyFont="1" applyBorder="1" applyAlignment="1" applyProtection="1">
      <alignment horizontal="left" shrinkToFit="1"/>
      <protection locked="0"/>
    </xf>
    <xf numFmtId="180" fontId="5" fillId="0" borderId="54" xfId="1" applyNumberFormat="1" applyFont="1" applyFill="1" applyBorder="1" applyAlignment="1" applyProtection="1">
      <alignment horizontal="left" shrinkToFit="1"/>
      <protection locked="0"/>
    </xf>
    <xf numFmtId="180" fontId="5" fillId="0" borderId="24" xfId="1" applyNumberFormat="1" applyFont="1" applyFill="1" applyBorder="1" applyAlignment="1" applyProtection="1">
      <alignment horizontal="left" shrinkToFit="1"/>
      <protection locked="0"/>
    </xf>
  </cellXfs>
  <cellStyles count="3">
    <cellStyle name="パーセント" xfId="2" builtinId="5"/>
    <cellStyle name="桁区切り" xfId="1" builtinId="6"/>
    <cellStyle name="標準" xfId="0" builtinId="0"/>
  </cellStyles>
  <dxfs count="1">
    <dxf>
      <fill>
        <patternFill>
          <bgColor theme="0" tint="-0.2499465926084170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2941/Desktop/&#27096;&#24335;&#39015;&#23458;&#37197;&#24067;/14&#12288;&#20661;&#21209;&#32773;&#31649;&#29702;&#12484;&#12540;&#12523;v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工事概況調"/>
      <sheetName val="賃貸用不動産明細表"/>
      <sheetName val="販売用不動産明細表"/>
      <sheetName val="貸付金明細表"/>
      <sheetName val="延滞債権の状況"/>
      <sheetName val="割賦債権・リース契約債権・信用保証の相手先別内訳"/>
      <sheetName val="関連先一覧表"/>
      <sheetName val="BS"/>
      <sheetName val="PL"/>
      <sheetName val="各種明細"/>
      <sheetName val="BS2"/>
      <sheetName val="PL2"/>
      <sheetName val="各種明細2"/>
      <sheetName val="関連先合算財務帳票 (計算)"/>
      <sheetName val="関連先合算財務帳票"/>
      <sheetName val="債務者の概況"/>
      <sheetName val="顧客概要1（仮CIF用）"/>
      <sheetName val="顧客概要2（仮CIF用）"/>
      <sheetName val="金融機関取引状況表1（仮CIF用）"/>
      <sheetName val="金融機関取引状況表2（仮CIF用）"/>
      <sheetName val="　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>
        <row r="48">
          <cell r="F48" t="str">
            <v>有</v>
          </cell>
          <cell r="G48" t="str">
            <v>正常</v>
          </cell>
          <cell r="H48" t="str">
            <v>①</v>
          </cell>
          <cell r="J48" t="str">
            <v>有</v>
          </cell>
        </row>
        <row r="49">
          <cell r="F49" t="str">
            <v>-</v>
          </cell>
          <cell r="G49" t="str">
            <v>要注</v>
          </cell>
          <cell r="H49" t="str">
            <v>②</v>
          </cell>
          <cell r="J49" t="str">
            <v>-</v>
          </cell>
        </row>
        <row r="50">
          <cell r="G50" t="str">
            <v>要管</v>
          </cell>
          <cell r="H50" t="str">
            <v>③</v>
          </cell>
        </row>
        <row r="51">
          <cell r="G51" t="str">
            <v>破懸</v>
          </cell>
          <cell r="H51" t="str">
            <v>④</v>
          </cell>
        </row>
        <row r="52">
          <cell r="G52" t="str">
            <v>実破</v>
          </cell>
          <cell r="H52" t="str">
            <v>⑤</v>
          </cell>
        </row>
        <row r="53">
          <cell r="G53" t="str">
            <v>破綻</v>
          </cell>
          <cell r="H53" t="str">
            <v>-</v>
          </cell>
        </row>
        <row r="54">
          <cell r="G54" t="str">
            <v>-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AJ36"/>
  <sheetViews>
    <sheetView showGridLines="0" showRowColHeaders="0" tabSelected="1" zoomScaleNormal="100" zoomScaleSheetLayoutView="55" workbookViewId="0">
      <selection activeCell="C6" sqref="C6:F7"/>
    </sheetView>
  </sheetViews>
  <sheetFormatPr defaultRowHeight="13.5" x14ac:dyDescent="0.15"/>
  <cols>
    <col min="1" max="1" width="3.75" style="6" bestFit="1" customWidth="1"/>
    <col min="2" max="3" width="9" style="6"/>
    <col min="4" max="4" width="9" style="6" customWidth="1"/>
    <col min="5" max="5" width="9" style="7"/>
    <col min="6" max="12" width="9" style="6"/>
    <col min="13" max="13" width="9" style="7"/>
    <col min="14" max="18" width="9" style="6"/>
    <col min="19" max="21" width="9" style="6" customWidth="1"/>
    <col min="22" max="22" width="9" style="1" customWidth="1"/>
    <col min="23" max="23" width="9" style="6" customWidth="1"/>
    <col min="24" max="24" width="1.875" style="1" customWidth="1"/>
    <col min="25" max="29" width="9" style="4" hidden="1" customWidth="1"/>
    <col min="30" max="31" width="9" style="5" hidden="1" customWidth="1"/>
    <col min="32" max="36" width="9" style="4" hidden="1" customWidth="1"/>
    <col min="37" max="16384" width="9" style="6"/>
  </cols>
  <sheetData>
    <row r="1" spans="1:36" ht="37.5" customHeight="1" x14ac:dyDescent="0.15">
      <c r="A1" s="143" t="s">
        <v>66</v>
      </c>
      <c r="B1" s="143"/>
      <c r="C1" s="143"/>
      <c r="D1" s="143"/>
      <c r="E1" s="143"/>
      <c r="F1" s="143"/>
      <c r="G1" s="143"/>
      <c r="H1" s="143"/>
      <c r="I1" s="143"/>
      <c r="J1" s="143"/>
      <c r="K1" s="143"/>
      <c r="L1" s="143"/>
      <c r="M1" s="143"/>
      <c r="N1" s="143"/>
      <c r="O1" s="143"/>
      <c r="P1" s="143"/>
      <c r="Q1" s="143"/>
      <c r="R1" s="143"/>
      <c r="S1" s="143"/>
      <c r="T1" s="143"/>
      <c r="U1" s="143"/>
      <c r="V1" s="143"/>
      <c r="W1" s="143"/>
      <c r="Y1" s="2"/>
      <c r="Z1" s="3" t="s">
        <v>0</v>
      </c>
      <c r="AA1" s="3" t="s">
        <v>1</v>
      </c>
      <c r="AB1" s="3" t="s">
        <v>2</v>
      </c>
    </row>
    <row r="2" spans="1:36" ht="17.25" hidden="1" customHeight="1" x14ac:dyDescent="0.15">
      <c r="G2" s="8"/>
      <c r="H2" s="9"/>
      <c r="I2" s="9"/>
      <c r="J2" s="9"/>
      <c r="K2" s="8"/>
      <c r="L2" s="8"/>
      <c r="N2" s="8"/>
      <c r="O2" s="8"/>
      <c r="P2" s="8"/>
      <c r="Q2" s="8"/>
      <c r="R2" s="8"/>
      <c r="S2" s="8"/>
      <c r="T2" s="8"/>
      <c r="U2" s="8"/>
      <c r="V2" s="10"/>
      <c r="W2" s="8"/>
      <c r="Y2" s="2"/>
      <c r="Z2" s="2" t="s">
        <v>3</v>
      </c>
      <c r="AA2" s="2" t="s">
        <v>4</v>
      </c>
      <c r="AB2" s="2" t="s">
        <v>5</v>
      </c>
    </row>
    <row r="3" spans="1:36" ht="15" hidden="1" customHeight="1" x14ac:dyDescent="0.15">
      <c r="G3" s="9"/>
      <c r="H3" s="9"/>
      <c r="I3" s="9"/>
      <c r="J3" s="9"/>
      <c r="K3" s="8"/>
      <c r="L3" s="8"/>
      <c r="N3" s="8"/>
      <c r="O3" s="8"/>
      <c r="P3" s="8"/>
      <c r="Q3" s="8"/>
      <c r="R3" s="8"/>
      <c r="S3" s="8"/>
      <c r="T3" s="8"/>
      <c r="U3" s="8"/>
      <c r="V3" s="10"/>
      <c r="W3" s="8"/>
      <c r="Y3" s="3" t="s">
        <v>6</v>
      </c>
      <c r="Z3" s="2" t="s">
        <v>7</v>
      </c>
      <c r="AA3" s="2" t="s">
        <v>8</v>
      </c>
      <c r="AB3" s="2" t="s">
        <v>9</v>
      </c>
    </row>
    <row r="4" spans="1:36" ht="15" customHeight="1" x14ac:dyDescent="0.15">
      <c r="A4" s="144" t="s">
        <v>10</v>
      </c>
      <c r="B4" s="145"/>
      <c r="C4" s="146"/>
      <c r="D4" s="147"/>
      <c r="E4" s="147"/>
      <c r="F4" s="148"/>
      <c r="G4" s="11"/>
      <c r="H4" s="8"/>
      <c r="I4" s="11"/>
      <c r="J4" s="11"/>
      <c r="K4" s="8"/>
      <c r="L4" s="8"/>
      <c r="N4" s="8"/>
      <c r="O4" s="8"/>
      <c r="P4" s="8"/>
      <c r="Q4" s="8"/>
      <c r="R4" s="8"/>
      <c r="S4" s="8"/>
      <c r="T4" s="8"/>
      <c r="U4" s="8"/>
      <c r="V4" s="12"/>
      <c r="W4" s="8"/>
      <c r="X4" s="12"/>
      <c r="Y4" s="2">
        <v>12</v>
      </c>
      <c r="Z4" s="2" t="s">
        <v>11</v>
      </c>
      <c r="AA4" s="2"/>
      <c r="AB4" s="2" t="s">
        <v>12</v>
      </c>
    </row>
    <row r="5" spans="1:36" ht="15" customHeight="1" x14ac:dyDescent="0.15">
      <c r="G5" s="8"/>
      <c r="H5" s="8"/>
      <c r="I5" s="8"/>
      <c r="J5" s="8"/>
      <c r="K5" s="8"/>
      <c r="L5" s="8"/>
      <c r="N5" s="8"/>
      <c r="O5" s="8"/>
      <c r="P5" s="8"/>
      <c r="Q5" s="8"/>
      <c r="R5" s="8"/>
      <c r="S5" s="8"/>
      <c r="T5" s="8"/>
      <c r="U5" s="8"/>
      <c r="V5" s="13"/>
      <c r="W5" s="8"/>
      <c r="X5" s="14"/>
      <c r="Y5" s="2">
        <v>24</v>
      </c>
      <c r="Z5" s="2" t="s">
        <v>13</v>
      </c>
      <c r="AA5" s="2"/>
      <c r="AB5" s="2" t="s">
        <v>14</v>
      </c>
    </row>
    <row r="6" spans="1:36" ht="15" customHeight="1" x14ac:dyDescent="0.15">
      <c r="A6" s="149" t="s">
        <v>65</v>
      </c>
      <c r="B6" s="149"/>
      <c r="C6" s="150"/>
      <c r="D6" s="151"/>
      <c r="E6" s="151"/>
      <c r="F6" s="152"/>
      <c r="G6" s="8"/>
      <c r="H6" s="8"/>
      <c r="I6" s="8"/>
      <c r="J6" s="8"/>
      <c r="K6" s="8"/>
      <c r="L6" s="8"/>
      <c r="N6" s="8"/>
      <c r="O6" s="8"/>
      <c r="P6" s="8"/>
      <c r="Q6" s="8"/>
      <c r="R6" s="8"/>
      <c r="S6" s="8"/>
      <c r="T6" s="8"/>
      <c r="U6" s="8"/>
      <c r="V6" s="13"/>
      <c r="W6" s="8"/>
      <c r="X6" s="14"/>
      <c r="Y6" s="2">
        <v>99</v>
      </c>
      <c r="Z6" s="2" t="s">
        <v>15</v>
      </c>
      <c r="AA6" s="2"/>
      <c r="AB6" s="2" t="s">
        <v>16</v>
      </c>
    </row>
    <row r="7" spans="1:36" ht="15" customHeight="1" x14ac:dyDescent="0.15">
      <c r="A7" s="149"/>
      <c r="B7" s="149"/>
      <c r="C7" s="153"/>
      <c r="D7" s="154"/>
      <c r="E7" s="154"/>
      <c r="F7" s="155"/>
      <c r="G7" s="8"/>
      <c r="H7" s="8"/>
      <c r="I7" s="8"/>
      <c r="J7" s="8"/>
      <c r="K7" s="8"/>
      <c r="L7" s="8"/>
      <c r="N7" s="8"/>
      <c r="O7" s="8"/>
      <c r="P7" s="8"/>
      <c r="Q7" s="8"/>
      <c r="R7" s="8"/>
      <c r="S7" s="8"/>
      <c r="T7" s="8"/>
      <c r="U7" s="8"/>
      <c r="V7" s="13"/>
      <c r="W7" s="8"/>
      <c r="X7" s="14"/>
      <c r="Y7" s="2"/>
      <c r="Z7" s="2" t="s">
        <v>17</v>
      </c>
      <c r="AA7" s="2"/>
      <c r="AB7" s="2" t="s">
        <v>18</v>
      </c>
    </row>
    <row r="8" spans="1:36" ht="15" customHeight="1" x14ac:dyDescent="0.15">
      <c r="G8" s="8"/>
      <c r="H8" s="8"/>
      <c r="I8" s="8"/>
      <c r="J8" s="8"/>
      <c r="K8" s="8"/>
      <c r="L8" s="8"/>
      <c r="N8" s="8"/>
      <c r="O8" s="8"/>
      <c r="P8" s="8"/>
      <c r="Q8" s="8"/>
      <c r="R8" s="8"/>
      <c r="S8" s="8"/>
      <c r="T8" s="8"/>
      <c r="U8" s="8"/>
      <c r="V8" s="13"/>
      <c r="W8" s="8"/>
      <c r="X8" s="14"/>
      <c r="Y8" s="15"/>
      <c r="Z8" s="2" t="s">
        <v>8</v>
      </c>
      <c r="AA8" s="2"/>
      <c r="AB8" s="2"/>
    </row>
    <row r="9" spans="1:36" s="16" customFormat="1" ht="15" hidden="1" customHeight="1" x14ac:dyDescent="0.15">
      <c r="A9" s="156" t="s">
        <v>19</v>
      </c>
      <c r="B9" s="157"/>
      <c r="C9" s="160" t="s">
        <v>20</v>
      </c>
      <c r="D9" s="162" t="s">
        <v>21</v>
      </c>
      <c r="E9" s="164" t="s">
        <v>22</v>
      </c>
      <c r="F9" s="166" t="s">
        <v>23</v>
      </c>
      <c r="G9" s="166" t="s">
        <v>24</v>
      </c>
      <c r="H9" s="162" t="s">
        <v>25</v>
      </c>
      <c r="I9" s="183" t="s">
        <v>26</v>
      </c>
      <c r="J9" s="184"/>
      <c r="K9" s="57" t="s">
        <v>6</v>
      </c>
      <c r="L9" s="122" t="s">
        <v>27</v>
      </c>
      <c r="M9" s="123" t="s">
        <v>28</v>
      </c>
      <c r="N9" s="16" t="s">
        <v>29</v>
      </c>
      <c r="O9" s="156" t="s">
        <v>30</v>
      </c>
      <c r="P9" s="157"/>
      <c r="Q9" s="197" t="s">
        <v>31</v>
      </c>
      <c r="R9" s="164" t="s">
        <v>32</v>
      </c>
      <c r="S9" s="166" t="s">
        <v>33</v>
      </c>
      <c r="T9" s="166" t="s">
        <v>34</v>
      </c>
      <c r="U9" s="57" t="s">
        <v>6</v>
      </c>
      <c r="V9" s="122" t="s">
        <v>27</v>
      </c>
      <c r="W9" s="123" t="s">
        <v>28</v>
      </c>
      <c r="X9" s="17"/>
      <c r="Y9" s="18"/>
      <c r="Z9" s="18"/>
      <c r="AA9" s="19"/>
      <c r="AB9" s="19"/>
      <c r="AC9" s="20"/>
      <c r="AD9" s="20"/>
      <c r="AE9" s="20"/>
      <c r="AF9" s="20"/>
      <c r="AG9" s="20"/>
      <c r="AH9" s="20"/>
      <c r="AI9" s="20"/>
      <c r="AJ9" s="20"/>
    </row>
    <row r="10" spans="1:36" s="16" customFormat="1" ht="15" hidden="1" customHeight="1" x14ac:dyDescent="0.15">
      <c r="A10" s="158"/>
      <c r="B10" s="159"/>
      <c r="C10" s="161"/>
      <c r="D10" s="163"/>
      <c r="E10" s="165"/>
      <c r="F10" s="167"/>
      <c r="G10" s="167"/>
      <c r="H10" s="163"/>
      <c r="I10" s="21" t="s">
        <v>27</v>
      </c>
      <c r="J10" s="22" t="s">
        <v>35</v>
      </c>
      <c r="K10" s="23" t="s">
        <v>36</v>
      </c>
      <c r="L10" s="24">
        <f>COUNTIF($AI$17:$AI$36,Y4)</f>
        <v>0</v>
      </c>
      <c r="M10" s="25">
        <f>IF(L10=0,0,L10/$L$13)</f>
        <v>0</v>
      </c>
      <c r="O10" s="158"/>
      <c r="P10" s="159"/>
      <c r="Q10" s="198"/>
      <c r="R10" s="165"/>
      <c r="S10" s="167"/>
      <c r="T10" s="167"/>
      <c r="U10" s="23" t="s">
        <v>36</v>
      </c>
      <c r="V10" s="24">
        <f>COUNTIF($AJ$17:$AJ$36,Y4)</f>
        <v>0</v>
      </c>
      <c r="W10" s="25">
        <f>IF(V10=0,0,V10/$V$13)</f>
        <v>0</v>
      </c>
      <c r="X10" s="17"/>
      <c r="Y10" s="26"/>
      <c r="Z10" s="26"/>
      <c r="AA10" s="19"/>
      <c r="AB10" s="19"/>
      <c r="AC10" s="20"/>
      <c r="AD10" s="20"/>
      <c r="AE10" s="20"/>
      <c r="AF10" s="20"/>
      <c r="AG10" s="20"/>
      <c r="AH10" s="20"/>
      <c r="AI10" s="20"/>
      <c r="AJ10" s="20"/>
    </row>
    <row r="11" spans="1:36" s="37" customFormat="1" ht="15" hidden="1" customHeight="1" x14ac:dyDescent="0.15">
      <c r="A11" s="168" t="s">
        <v>37</v>
      </c>
      <c r="B11" s="169"/>
      <c r="C11" s="27">
        <f>SUM(Z17:Z36)</f>
        <v>0</v>
      </c>
      <c r="D11" s="28">
        <f>IF(ISERR(AVERAGE(AE17:AE36)),0,AVERAGE(AE17:AE36))</f>
        <v>0</v>
      </c>
      <c r="E11" s="29">
        <f>SUM(AA17:AA36)</f>
        <v>0</v>
      </c>
      <c r="F11" s="30">
        <f>SUM(AB17:AB36)</f>
        <v>0</v>
      </c>
      <c r="G11" s="30">
        <f>SUM(AC17:AC36)</f>
        <v>0</v>
      </c>
      <c r="H11" s="31">
        <f>IF(OR(F11=0,G11=0),0,G11/F11)</f>
        <v>0</v>
      </c>
      <c r="I11" s="32">
        <f>COUNT(Y17:Y36)</f>
        <v>0</v>
      </c>
      <c r="J11" s="33">
        <f>SUM(AG17:AG36)</f>
        <v>0</v>
      </c>
      <c r="K11" s="34" t="s">
        <v>38</v>
      </c>
      <c r="L11" s="35">
        <f>COUNTIF($AI$17:$AI$36,Y5)</f>
        <v>0</v>
      </c>
      <c r="M11" s="36">
        <f>IF(L11=0,0,L11/$L$13)</f>
        <v>0</v>
      </c>
      <c r="O11" s="168" t="s">
        <v>39</v>
      </c>
      <c r="P11" s="169"/>
      <c r="Q11" s="38">
        <f>IF(ISERR(AVERAGE(R17:R36)),0,AVERAGE(R17:R36))</f>
        <v>0</v>
      </c>
      <c r="R11" s="29">
        <f>SUM(S17:S36)</f>
        <v>0</v>
      </c>
      <c r="S11" s="30">
        <f>SUM(T17:T36)</f>
        <v>0</v>
      </c>
      <c r="T11" s="39">
        <f>IF(OR(R11=0,S11=0),0,S11/R11)</f>
        <v>0</v>
      </c>
      <c r="U11" s="34" t="s">
        <v>38</v>
      </c>
      <c r="V11" s="35">
        <f>COUNTIF($AJ$17:$AJ$36,Y5)</f>
        <v>0</v>
      </c>
      <c r="W11" s="36">
        <f>IF(V11=0,0,V11/$V$13)</f>
        <v>0</v>
      </c>
      <c r="X11" s="40"/>
      <c r="Y11" s="41"/>
      <c r="Z11" s="41"/>
      <c r="AA11" s="42"/>
      <c r="AB11" s="42"/>
      <c r="AC11" s="42"/>
      <c r="AD11" s="42"/>
      <c r="AE11" s="42"/>
      <c r="AF11" s="42"/>
      <c r="AG11" s="42"/>
      <c r="AH11" s="42"/>
      <c r="AI11" s="42"/>
      <c r="AJ11" s="42"/>
    </row>
    <row r="12" spans="1:36" s="37" customFormat="1" ht="15" hidden="1" customHeight="1" x14ac:dyDescent="0.15">
      <c r="A12" s="43"/>
      <c r="B12" s="44" t="s">
        <v>40</v>
      </c>
      <c r="C12" s="45">
        <f>SUMIF($AF$17:$AF$36,"当行",Z17:Z36)</f>
        <v>0</v>
      </c>
      <c r="D12" s="46">
        <f>IF(ISERR(AVERAGEIF(AF17:AF36,"当行",AE17:AE36)),0,AVERAGEIF(AF17:AF36,"当行",AE17:AE36))</f>
        <v>0</v>
      </c>
      <c r="E12" s="47">
        <f>SUMIF($AF$17:$AF$36,"当行",AA17:AA36)</f>
        <v>0</v>
      </c>
      <c r="F12" s="48">
        <f>SUMIF($AF$17:$AF$36,"当行",AB17:AB36)</f>
        <v>0</v>
      </c>
      <c r="G12" s="48">
        <f>SUMIF($AF$17:$AF$36,"当行",AC17:AC36)</f>
        <v>0</v>
      </c>
      <c r="H12" s="49">
        <f>IF(OR(F12=0,G12=0),0,G12/F12)</f>
        <v>0</v>
      </c>
      <c r="I12" s="50">
        <f>COUNTIF(AF17:AF36,"当行")</f>
        <v>0</v>
      </c>
      <c r="J12" s="51">
        <f>SUMIF($AF$17:$AF$36,"当行",AG17:AG36)</f>
        <v>0</v>
      </c>
      <c r="K12" s="52" t="s">
        <v>41</v>
      </c>
      <c r="L12" s="53">
        <f>COUNTIF($AI$17:$AI$36,Y6)</f>
        <v>0</v>
      </c>
      <c r="M12" s="54">
        <f>IF(L12=0,0,L12/$L$13)</f>
        <v>0</v>
      </c>
      <c r="O12" s="43"/>
      <c r="P12" s="44" t="s">
        <v>40</v>
      </c>
      <c r="Q12" s="55">
        <f>IF(ISERR(AVERAGEIF(L17:L36,"当行",R17:R36)),0,AVERAGEIF(L17:L36,"当行",R17:R36))</f>
        <v>0</v>
      </c>
      <c r="R12" s="47">
        <f>SUMIF($L$17:$L$36,"当行",S17:S36)</f>
        <v>0</v>
      </c>
      <c r="S12" s="48">
        <f>SUMIF($L$17:$L$36,"当行",T17:T36)</f>
        <v>0</v>
      </c>
      <c r="T12" s="56">
        <f>IF(OR(R12=0,S12=0),0,S12/R12)</f>
        <v>0</v>
      </c>
      <c r="U12" s="52" t="s">
        <v>41</v>
      </c>
      <c r="V12" s="53">
        <f>COUNTIF($AJ$17:$AJ$36,Y6)</f>
        <v>0</v>
      </c>
      <c r="W12" s="54">
        <f>IF(V12=0,0,V12/$V$13)</f>
        <v>0</v>
      </c>
      <c r="X12" s="40"/>
      <c r="Y12" s="41"/>
      <c r="Z12" s="41"/>
      <c r="AA12" s="42"/>
      <c r="AB12" s="42"/>
      <c r="AC12" s="42"/>
      <c r="AD12" s="42"/>
      <c r="AE12" s="42"/>
      <c r="AF12" s="42"/>
      <c r="AG12" s="42"/>
      <c r="AH12" s="42"/>
      <c r="AI12" s="42"/>
      <c r="AJ12" s="42"/>
    </row>
    <row r="13" spans="1:36" s="37" customFormat="1" ht="15" hidden="1" customHeight="1" x14ac:dyDescent="0.15">
      <c r="A13" s="43"/>
      <c r="B13" s="129" t="s">
        <v>42</v>
      </c>
      <c r="C13" s="130">
        <f>C11-C12</f>
        <v>0</v>
      </c>
      <c r="D13" s="131">
        <f>IF(ISERR(AVERAGEIF(AF17:AF36,"その他",AE17:AE36)),0,AVERAGEIF(AF17:AF36,"その他",AE17:AE36))</f>
        <v>0</v>
      </c>
      <c r="E13" s="132">
        <f>E11-E12</f>
        <v>0</v>
      </c>
      <c r="F13" s="133">
        <f>F11-F12</f>
        <v>0</v>
      </c>
      <c r="G13" s="133">
        <f>G11-G12</f>
        <v>0</v>
      </c>
      <c r="H13" s="134">
        <f>IF(OR(F13=0,G13=0),0,G13/F13)</f>
        <v>0</v>
      </c>
      <c r="I13" s="135">
        <f>I11-I12</f>
        <v>0</v>
      </c>
      <c r="J13" s="136">
        <f>J11-J12</f>
        <v>0</v>
      </c>
      <c r="K13" s="137" t="s">
        <v>43</v>
      </c>
      <c r="L13" s="138">
        <f>SUM(L10:L12)</f>
        <v>0</v>
      </c>
      <c r="M13" s="139">
        <f>IF(L13=0,0,L13/$L$13)</f>
        <v>0</v>
      </c>
      <c r="O13" s="43"/>
      <c r="P13" s="129" t="s">
        <v>42</v>
      </c>
      <c r="Q13" s="140">
        <f>IF(ISERR(AVERAGEIF(L17:L36,"その他",R17:R36)),0,AVERAGEIF(L17:L36,"その他",R17:R36))</f>
        <v>0</v>
      </c>
      <c r="R13" s="132">
        <f>R11-R12</f>
        <v>0</v>
      </c>
      <c r="S13" s="133">
        <f>S11-S12</f>
        <v>0</v>
      </c>
      <c r="T13" s="141">
        <f>IF(OR(R13=0,S13=0),0,S13/R13)</f>
        <v>0</v>
      </c>
      <c r="U13" s="137" t="s">
        <v>43</v>
      </c>
      <c r="V13" s="138">
        <f>SUM(V10:V12)</f>
        <v>0</v>
      </c>
      <c r="W13" s="139">
        <f>IF(V13=0,0,V13/$V$13)</f>
        <v>0</v>
      </c>
      <c r="X13" s="40"/>
      <c r="Y13" s="41"/>
      <c r="Z13" s="41"/>
      <c r="AA13" s="42"/>
      <c r="AB13" s="42"/>
      <c r="AC13" s="42"/>
      <c r="AD13" s="42"/>
      <c r="AE13" s="42"/>
      <c r="AF13" s="42"/>
      <c r="AG13" s="42"/>
      <c r="AH13" s="42"/>
      <c r="AI13" s="42"/>
      <c r="AJ13" s="42"/>
    </row>
    <row r="14" spans="1:36" s="37" customFormat="1" ht="15" customHeight="1" x14ac:dyDescent="0.15">
      <c r="A14" s="124"/>
      <c r="B14" s="124"/>
      <c r="C14" s="124"/>
      <c r="D14" s="124"/>
      <c r="E14" s="125"/>
      <c r="F14" s="58"/>
      <c r="G14" s="58"/>
      <c r="H14" s="58"/>
      <c r="I14" s="58"/>
      <c r="J14" s="126"/>
      <c r="K14" s="127"/>
      <c r="L14" s="128"/>
      <c r="M14" s="58"/>
      <c r="N14" s="58"/>
      <c r="O14" s="58"/>
      <c r="P14" s="58"/>
      <c r="Q14" s="58"/>
      <c r="R14" s="58"/>
      <c r="S14" s="58"/>
      <c r="T14" s="126"/>
      <c r="U14" s="58"/>
      <c r="V14" s="59"/>
      <c r="W14" s="60" t="s">
        <v>44</v>
      </c>
      <c r="X14" s="59"/>
      <c r="Y14" s="61"/>
      <c r="Z14" s="61"/>
      <c r="AA14" s="42"/>
      <c r="AB14" s="42"/>
      <c r="AC14" s="42"/>
      <c r="AD14" s="42"/>
      <c r="AE14" s="42"/>
      <c r="AF14" s="42"/>
      <c r="AG14" s="42"/>
      <c r="AH14" s="42"/>
      <c r="AI14" s="42"/>
      <c r="AJ14" s="42"/>
    </row>
    <row r="15" spans="1:36" s="16" customFormat="1" ht="15" customHeight="1" x14ac:dyDescent="0.15">
      <c r="A15" s="170" t="s">
        <v>45</v>
      </c>
      <c r="B15" s="172" t="s">
        <v>46</v>
      </c>
      <c r="C15" s="174" t="s">
        <v>47</v>
      </c>
      <c r="D15" s="175"/>
      <c r="E15" s="178" t="s">
        <v>0</v>
      </c>
      <c r="F15" s="180" t="s">
        <v>48</v>
      </c>
      <c r="G15" s="181" t="s">
        <v>49</v>
      </c>
      <c r="H15" s="187" t="s">
        <v>50</v>
      </c>
      <c r="I15" s="189" t="s">
        <v>51</v>
      </c>
      <c r="J15" s="191" t="s">
        <v>52</v>
      </c>
      <c r="K15" s="191" t="s">
        <v>53</v>
      </c>
      <c r="L15" s="193" t="s">
        <v>26</v>
      </c>
      <c r="M15" s="194"/>
      <c r="N15" s="194"/>
      <c r="O15" s="194"/>
      <c r="P15" s="195"/>
      <c r="Q15" s="196" t="s">
        <v>54</v>
      </c>
      <c r="R15" s="191" t="s">
        <v>55</v>
      </c>
      <c r="S15" s="189" t="s">
        <v>56</v>
      </c>
      <c r="T15" s="191" t="s">
        <v>57</v>
      </c>
      <c r="U15" s="181" t="s">
        <v>58</v>
      </c>
      <c r="V15" s="209" t="s">
        <v>59</v>
      </c>
      <c r="W15" s="210"/>
      <c r="X15" s="17"/>
      <c r="Y15" s="185" t="s">
        <v>46</v>
      </c>
      <c r="Z15" s="185" t="s">
        <v>48</v>
      </c>
      <c r="AA15" s="185" t="s">
        <v>50</v>
      </c>
      <c r="AB15" s="185" t="s">
        <v>51</v>
      </c>
      <c r="AC15" s="185" t="s">
        <v>52</v>
      </c>
      <c r="AD15" s="185" t="s">
        <v>53</v>
      </c>
      <c r="AE15" s="185" t="s">
        <v>49</v>
      </c>
      <c r="AF15" s="186" t="s">
        <v>26</v>
      </c>
      <c r="AG15" s="186"/>
      <c r="AH15" s="62"/>
      <c r="AI15" s="203" t="s">
        <v>60</v>
      </c>
      <c r="AJ15" s="203" t="s">
        <v>61</v>
      </c>
    </row>
    <row r="16" spans="1:36" s="16" customFormat="1" ht="15" customHeight="1" x14ac:dyDescent="0.15">
      <c r="A16" s="171"/>
      <c r="B16" s="173"/>
      <c r="C16" s="176"/>
      <c r="D16" s="177"/>
      <c r="E16" s="179"/>
      <c r="F16" s="179"/>
      <c r="G16" s="182"/>
      <c r="H16" s="188"/>
      <c r="I16" s="190"/>
      <c r="J16" s="192"/>
      <c r="K16" s="192"/>
      <c r="L16" s="63" t="s">
        <v>1</v>
      </c>
      <c r="M16" s="64" t="s">
        <v>62</v>
      </c>
      <c r="N16" s="65" t="s">
        <v>35</v>
      </c>
      <c r="O16" s="64" t="s">
        <v>63</v>
      </c>
      <c r="P16" s="66" t="s">
        <v>2</v>
      </c>
      <c r="Q16" s="173"/>
      <c r="R16" s="192"/>
      <c r="S16" s="190"/>
      <c r="T16" s="192"/>
      <c r="U16" s="182"/>
      <c r="V16" s="211"/>
      <c r="W16" s="212"/>
      <c r="X16" s="67"/>
      <c r="Y16" s="186"/>
      <c r="Z16" s="186"/>
      <c r="AA16" s="186"/>
      <c r="AB16" s="186"/>
      <c r="AC16" s="186"/>
      <c r="AD16" s="186"/>
      <c r="AE16" s="186"/>
      <c r="AF16" s="68" t="s">
        <v>1</v>
      </c>
      <c r="AG16" s="68" t="s">
        <v>64</v>
      </c>
      <c r="AH16" s="26"/>
      <c r="AI16" s="204"/>
      <c r="AJ16" s="204"/>
    </row>
    <row r="17" spans="1:36" s="90" customFormat="1" ht="30" customHeight="1" x14ac:dyDescent="0.15">
      <c r="A17" s="69">
        <v>1</v>
      </c>
      <c r="B17" s="70"/>
      <c r="C17" s="205"/>
      <c r="D17" s="206"/>
      <c r="E17" s="71"/>
      <c r="F17" s="72"/>
      <c r="G17" s="73" t="str">
        <f>IF(B17="","",($C$4-B17)/30)</f>
        <v/>
      </c>
      <c r="H17" s="74"/>
      <c r="I17" s="72"/>
      <c r="J17" s="75" t="str">
        <f>IF(OR(H17="",I17=""),"",I17-H17)</f>
        <v/>
      </c>
      <c r="K17" s="76" t="str">
        <f>IF(J17="","",J17/I17)</f>
        <v/>
      </c>
      <c r="L17" s="77"/>
      <c r="M17" s="71"/>
      <c r="N17" s="72"/>
      <c r="O17" s="78"/>
      <c r="P17" s="79"/>
      <c r="Q17" s="70"/>
      <c r="R17" s="80" t="str">
        <f>IF(Q17="","",(Q17-B17)/30)</f>
        <v/>
      </c>
      <c r="S17" s="72"/>
      <c r="T17" s="81" t="str">
        <f>IF(OR(H17="",S17=""),"",S17-H17)</f>
        <v/>
      </c>
      <c r="U17" s="82" t="str">
        <f>IF(T17="","",T17/S17)</f>
        <v/>
      </c>
      <c r="V17" s="207"/>
      <c r="W17" s="208"/>
      <c r="X17" s="83"/>
      <c r="Y17" s="84" t="str">
        <f t="shared" ref="Y17:Y36" si="0">IF(Q17&lt;&gt;"","",IF(B17="","",B17))</f>
        <v/>
      </c>
      <c r="Z17" s="85" t="str">
        <f t="shared" ref="Z17:Z36" si="1">IF(Q17&lt;&gt;"","",IF(F17="","",F17))</f>
        <v/>
      </c>
      <c r="AA17" s="85" t="str">
        <f t="shared" ref="AA17:AA36" si="2">IF(Q17&lt;&gt;"","",IF(H17="","",H17))</f>
        <v/>
      </c>
      <c r="AB17" s="85" t="str">
        <f t="shared" ref="AB17:AB36" si="3">IF(Q17&lt;&gt;"","",IF(I17="","",I17))</f>
        <v/>
      </c>
      <c r="AC17" s="85" t="str">
        <f t="shared" ref="AC17:AC36" si="4">IF(Q17&lt;&gt;"","",IF(J17="","",J17))</f>
        <v/>
      </c>
      <c r="AD17" s="86" t="str">
        <f t="shared" ref="AD17:AD36" si="5">IF(Q17&lt;&gt;"","",IF(K17="","",K17))</f>
        <v/>
      </c>
      <c r="AE17" s="87" t="str">
        <f t="shared" ref="AE17:AE36" si="6">IF(Q17&lt;&gt;"","",IF(G17="","",G17))</f>
        <v/>
      </c>
      <c r="AF17" s="87" t="str">
        <f t="shared" ref="AF17:AF36" si="7">IF(Q17&lt;&gt;"","",IF(L17="","",L17))</f>
        <v/>
      </c>
      <c r="AG17" s="85" t="str">
        <f t="shared" ref="AG17:AG36" si="8">IF(Q17&lt;&gt;"","",IF(N17="","",N17))</f>
        <v/>
      </c>
      <c r="AH17" s="88"/>
      <c r="AI17" s="89" t="str">
        <f t="shared" ref="AI17:AI36" si="9">IF(Q17&lt;&gt;"","",IF(G17="","",IF(G17&lt;=12,12,IF(G17&lt;=24,24,99))))</f>
        <v/>
      </c>
      <c r="AJ17" s="89" t="str">
        <f t="shared" ref="AJ17:AJ36" si="10">IF(R17="","",IF(R17&lt;=12,12,IF(R17&lt;=24,24,99)))</f>
        <v/>
      </c>
    </row>
    <row r="18" spans="1:36" s="90" customFormat="1" ht="30" customHeight="1" x14ac:dyDescent="0.15">
      <c r="A18" s="91">
        <v>2</v>
      </c>
      <c r="B18" s="92"/>
      <c r="C18" s="199"/>
      <c r="D18" s="200"/>
      <c r="E18" s="93"/>
      <c r="F18" s="94"/>
      <c r="G18" s="95" t="str">
        <f t="shared" ref="G18:G36" si="11">IF(B18="","",($C$4-B18)/30)</f>
        <v/>
      </c>
      <c r="H18" s="96"/>
      <c r="I18" s="94"/>
      <c r="J18" s="97" t="str">
        <f t="shared" ref="J18:J36" si="12">IF(OR(H18="",I18=""),"",I18-H18)</f>
        <v/>
      </c>
      <c r="K18" s="98" t="str">
        <f t="shared" ref="K18:K36" si="13">IF(J18="","",J18/I18)</f>
        <v/>
      </c>
      <c r="L18" s="99"/>
      <c r="M18" s="93"/>
      <c r="N18" s="94"/>
      <c r="O18" s="100"/>
      <c r="P18" s="101"/>
      <c r="Q18" s="92"/>
      <c r="R18" s="102" t="str">
        <f t="shared" ref="R18:R36" si="14">IF(Q18="","",(Q18-B18)/30)</f>
        <v/>
      </c>
      <c r="S18" s="94"/>
      <c r="T18" s="103" t="str">
        <f t="shared" ref="T18:T36" si="15">IF(OR(H18="",S18=""),"",S18-H18)</f>
        <v/>
      </c>
      <c r="U18" s="104" t="str">
        <f t="shared" ref="U18:U36" si="16">IF(T18="","",T18/S18)</f>
        <v/>
      </c>
      <c r="V18" s="201"/>
      <c r="W18" s="202"/>
      <c r="X18" s="105"/>
      <c r="Y18" s="84" t="str">
        <f t="shared" si="0"/>
        <v/>
      </c>
      <c r="Z18" s="85" t="str">
        <f t="shared" si="1"/>
        <v/>
      </c>
      <c r="AA18" s="85" t="str">
        <f t="shared" si="2"/>
        <v/>
      </c>
      <c r="AB18" s="85" t="str">
        <f t="shared" si="3"/>
        <v/>
      </c>
      <c r="AC18" s="85" t="str">
        <f t="shared" si="4"/>
        <v/>
      </c>
      <c r="AD18" s="86" t="str">
        <f t="shared" si="5"/>
        <v/>
      </c>
      <c r="AE18" s="87" t="str">
        <f t="shared" si="6"/>
        <v/>
      </c>
      <c r="AF18" s="87" t="str">
        <f t="shared" si="7"/>
        <v/>
      </c>
      <c r="AG18" s="85" t="str">
        <f t="shared" si="8"/>
        <v/>
      </c>
      <c r="AH18" s="106"/>
      <c r="AI18" s="89" t="str">
        <f t="shared" si="9"/>
        <v/>
      </c>
      <c r="AJ18" s="89" t="str">
        <f t="shared" si="10"/>
        <v/>
      </c>
    </row>
    <row r="19" spans="1:36" s="90" customFormat="1" ht="30" customHeight="1" x14ac:dyDescent="0.15">
      <c r="A19" s="91">
        <v>3</v>
      </c>
      <c r="B19" s="92"/>
      <c r="C19" s="199"/>
      <c r="D19" s="200"/>
      <c r="E19" s="93"/>
      <c r="F19" s="94"/>
      <c r="G19" s="95" t="str">
        <f t="shared" si="11"/>
        <v/>
      </c>
      <c r="H19" s="96"/>
      <c r="I19" s="94"/>
      <c r="J19" s="97" t="str">
        <f t="shared" si="12"/>
        <v/>
      </c>
      <c r="K19" s="98" t="str">
        <f t="shared" si="13"/>
        <v/>
      </c>
      <c r="L19" s="99"/>
      <c r="M19" s="93"/>
      <c r="N19" s="94"/>
      <c r="O19" s="100"/>
      <c r="P19" s="101"/>
      <c r="Q19" s="92"/>
      <c r="R19" s="102" t="str">
        <f t="shared" si="14"/>
        <v/>
      </c>
      <c r="S19" s="94"/>
      <c r="T19" s="103" t="str">
        <f t="shared" si="15"/>
        <v/>
      </c>
      <c r="U19" s="104" t="str">
        <f t="shared" si="16"/>
        <v/>
      </c>
      <c r="V19" s="201"/>
      <c r="W19" s="202"/>
      <c r="X19" s="107"/>
      <c r="Y19" s="84" t="str">
        <f t="shared" si="0"/>
        <v/>
      </c>
      <c r="Z19" s="85" t="str">
        <f t="shared" si="1"/>
        <v/>
      </c>
      <c r="AA19" s="85" t="str">
        <f t="shared" si="2"/>
        <v/>
      </c>
      <c r="AB19" s="85" t="str">
        <f t="shared" si="3"/>
        <v/>
      </c>
      <c r="AC19" s="85" t="str">
        <f t="shared" si="4"/>
        <v/>
      </c>
      <c r="AD19" s="86" t="str">
        <f t="shared" si="5"/>
        <v/>
      </c>
      <c r="AE19" s="87" t="str">
        <f t="shared" si="6"/>
        <v/>
      </c>
      <c r="AF19" s="87" t="str">
        <f t="shared" si="7"/>
        <v/>
      </c>
      <c r="AG19" s="85" t="str">
        <f t="shared" si="8"/>
        <v/>
      </c>
      <c r="AH19" s="108"/>
      <c r="AI19" s="89" t="str">
        <f t="shared" si="9"/>
        <v/>
      </c>
      <c r="AJ19" s="89" t="str">
        <f t="shared" si="10"/>
        <v/>
      </c>
    </row>
    <row r="20" spans="1:36" s="90" customFormat="1" ht="30" customHeight="1" x14ac:dyDescent="0.15">
      <c r="A20" s="91">
        <v>4</v>
      </c>
      <c r="B20" s="92"/>
      <c r="C20" s="199"/>
      <c r="D20" s="200"/>
      <c r="E20" s="93"/>
      <c r="F20" s="94"/>
      <c r="G20" s="95" t="str">
        <f t="shared" si="11"/>
        <v/>
      </c>
      <c r="H20" s="96"/>
      <c r="I20" s="94"/>
      <c r="J20" s="97" t="str">
        <f t="shared" si="12"/>
        <v/>
      </c>
      <c r="K20" s="98" t="str">
        <f t="shared" si="13"/>
        <v/>
      </c>
      <c r="L20" s="99"/>
      <c r="M20" s="93"/>
      <c r="N20" s="94"/>
      <c r="O20" s="100"/>
      <c r="P20" s="101"/>
      <c r="Q20" s="92"/>
      <c r="R20" s="102" t="str">
        <f t="shared" si="14"/>
        <v/>
      </c>
      <c r="S20" s="94"/>
      <c r="T20" s="103" t="str">
        <f t="shared" si="15"/>
        <v/>
      </c>
      <c r="U20" s="104" t="str">
        <f t="shared" si="16"/>
        <v/>
      </c>
      <c r="V20" s="201"/>
      <c r="W20" s="202"/>
      <c r="X20" s="107"/>
      <c r="Y20" s="84" t="str">
        <f t="shared" si="0"/>
        <v/>
      </c>
      <c r="Z20" s="85" t="str">
        <f t="shared" si="1"/>
        <v/>
      </c>
      <c r="AA20" s="85" t="str">
        <f t="shared" si="2"/>
        <v/>
      </c>
      <c r="AB20" s="85" t="str">
        <f t="shared" si="3"/>
        <v/>
      </c>
      <c r="AC20" s="85" t="str">
        <f t="shared" si="4"/>
        <v/>
      </c>
      <c r="AD20" s="86" t="str">
        <f t="shared" si="5"/>
        <v/>
      </c>
      <c r="AE20" s="87" t="str">
        <f t="shared" si="6"/>
        <v/>
      </c>
      <c r="AF20" s="87" t="str">
        <f t="shared" si="7"/>
        <v/>
      </c>
      <c r="AG20" s="85" t="str">
        <f t="shared" si="8"/>
        <v/>
      </c>
      <c r="AH20" s="108"/>
      <c r="AI20" s="89" t="str">
        <f t="shared" si="9"/>
        <v/>
      </c>
      <c r="AJ20" s="89" t="str">
        <f t="shared" si="10"/>
        <v/>
      </c>
    </row>
    <row r="21" spans="1:36" s="90" customFormat="1" ht="30" customHeight="1" x14ac:dyDescent="0.15">
      <c r="A21" s="91">
        <v>5</v>
      </c>
      <c r="B21" s="92"/>
      <c r="C21" s="199"/>
      <c r="D21" s="200"/>
      <c r="E21" s="93"/>
      <c r="F21" s="94"/>
      <c r="G21" s="95" t="str">
        <f t="shared" si="11"/>
        <v/>
      </c>
      <c r="H21" s="96"/>
      <c r="I21" s="94"/>
      <c r="J21" s="97" t="str">
        <f t="shared" si="12"/>
        <v/>
      </c>
      <c r="K21" s="98" t="str">
        <f t="shared" si="13"/>
        <v/>
      </c>
      <c r="L21" s="99"/>
      <c r="M21" s="93"/>
      <c r="N21" s="94"/>
      <c r="O21" s="100"/>
      <c r="P21" s="101"/>
      <c r="Q21" s="92"/>
      <c r="R21" s="102" t="str">
        <f t="shared" si="14"/>
        <v/>
      </c>
      <c r="S21" s="94"/>
      <c r="T21" s="103" t="str">
        <f t="shared" si="15"/>
        <v/>
      </c>
      <c r="U21" s="104" t="str">
        <f t="shared" si="16"/>
        <v/>
      </c>
      <c r="V21" s="201"/>
      <c r="W21" s="202"/>
      <c r="X21" s="107"/>
      <c r="Y21" s="84" t="str">
        <f t="shared" si="0"/>
        <v/>
      </c>
      <c r="Z21" s="85" t="str">
        <f t="shared" si="1"/>
        <v/>
      </c>
      <c r="AA21" s="85" t="str">
        <f t="shared" si="2"/>
        <v/>
      </c>
      <c r="AB21" s="85" t="str">
        <f t="shared" si="3"/>
        <v/>
      </c>
      <c r="AC21" s="85" t="str">
        <f t="shared" si="4"/>
        <v/>
      </c>
      <c r="AD21" s="86" t="str">
        <f t="shared" si="5"/>
        <v/>
      </c>
      <c r="AE21" s="87" t="str">
        <f t="shared" si="6"/>
        <v/>
      </c>
      <c r="AF21" s="87" t="str">
        <f t="shared" si="7"/>
        <v/>
      </c>
      <c r="AG21" s="85" t="str">
        <f t="shared" si="8"/>
        <v/>
      </c>
      <c r="AH21" s="108"/>
      <c r="AI21" s="89" t="str">
        <f t="shared" si="9"/>
        <v/>
      </c>
      <c r="AJ21" s="89" t="str">
        <f t="shared" si="10"/>
        <v/>
      </c>
    </row>
    <row r="22" spans="1:36" s="90" customFormat="1" ht="30" customHeight="1" x14ac:dyDescent="0.15">
      <c r="A22" s="91">
        <v>6</v>
      </c>
      <c r="B22" s="92"/>
      <c r="C22" s="199"/>
      <c r="D22" s="200"/>
      <c r="E22" s="93"/>
      <c r="F22" s="94"/>
      <c r="G22" s="95" t="str">
        <f t="shared" si="11"/>
        <v/>
      </c>
      <c r="H22" s="96"/>
      <c r="I22" s="94"/>
      <c r="J22" s="97" t="str">
        <f t="shared" si="12"/>
        <v/>
      </c>
      <c r="K22" s="98" t="str">
        <f t="shared" si="13"/>
        <v/>
      </c>
      <c r="L22" s="99"/>
      <c r="M22" s="93"/>
      <c r="N22" s="94"/>
      <c r="O22" s="100"/>
      <c r="P22" s="101"/>
      <c r="Q22" s="92"/>
      <c r="R22" s="102" t="str">
        <f t="shared" si="14"/>
        <v/>
      </c>
      <c r="S22" s="94"/>
      <c r="T22" s="103" t="str">
        <f t="shared" si="15"/>
        <v/>
      </c>
      <c r="U22" s="104" t="str">
        <f t="shared" si="16"/>
        <v/>
      </c>
      <c r="V22" s="201"/>
      <c r="W22" s="202"/>
      <c r="X22" s="107"/>
      <c r="Y22" s="84" t="str">
        <f t="shared" si="0"/>
        <v/>
      </c>
      <c r="Z22" s="85" t="str">
        <f t="shared" si="1"/>
        <v/>
      </c>
      <c r="AA22" s="85" t="str">
        <f t="shared" si="2"/>
        <v/>
      </c>
      <c r="AB22" s="85" t="str">
        <f t="shared" si="3"/>
        <v/>
      </c>
      <c r="AC22" s="85" t="str">
        <f t="shared" si="4"/>
        <v/>
      </c>
      <c r="AD22" s="86" t="str">
        <f t="shared" si="5"/>
        <v/>
      </c>
      <c r="AE22" s="87" t="str">
        <f t="shared" si="6"/>
        <v/>
      </c>
      <c r="AF22" s="87" t="str">
        <f t="shared" si="7"/>
        <v/>
      </c>
      <c r="AG22" s="85" t="str">
        <f t="shared" si="8"/>
        <v/>
      </c>
      <c r="AH22" s="108"/>
      <c r="AI22" s="89" t="str">
        <f t="shared" si="9"/>
        <v/>
      </c>
      <c r="AJ22" s="89" t="str">
        <f t="shared" si="10"/>
        <v/>
      </c>
    </row>
    <row r="23" spans="1:36" s="90" customFormat="1" ht="30" customHeight="1" x14ac:dyDescent="0.15">
      <c r="A23" s="91">
        <v>7</v>
      </c>
      <c r="B23" s="92"/>
      <c r="C23" s="199"/>
      <c r="D23" s="200"/>
      <c r="E23" s="93"/>
      <c r="F23" s="94"/>
      <c r="G23" s="95" t="str">
        <f t="shared" si="11"/>
        <v/>
      </c>
      <c r="H23" s="96"/>
      <c r="I23" s="94"/>
      <c r="J23" s="97" t="str">
        <f t="shared" si="12"/>
        <v/>
      </c>
      <c r="K23" s="98" t="str">
        <f t="shared" si="13"/>
        <v/>
      </c>
      <c r="L23" s="99"/>
      <c r="M23" s="93"/>
      <c r="N23" s="94"/>
      <c r="O23" s="100"/>
      <c r="P23" s="101"/>
      <c r="Q23" s="92"/>
      <c r="R23" s="102" t="str">
        <f t="shared" si="14"/>
        <v/>
      </c>
      <c r="S23" s="94"/>
      <c r="T23" s="103" t="str">
        <f t="shared" si="15"/>
        <v/>
      </c>
      <c r="U23" s="104" t="str">
        <f t="shared" si="16"/>
        <v/>
      </c>
      <c r="V23" s="201"/>
      <c r="W23" s="202"/>
      <c r="X23" s="107"/>
      <c r="Y23" s="84" t="str">
        <f t="shared" si="0"/>
        <v/>
      </c>
      <c r="Z23" s="85" t="str">
        <f t="shared" si="1"/>
        <v/>
      </c>
      <c r="AA23" s="85" t="str">
        <f t="shared" si="2"/>
        <v/>
      </c>
      <c r="AB23" s="85" t="str">
        <f t="shared" si="3"/>
        <v/>
      </c>
      <c r="AC23" s="85" t="str">
        <f t="shared" si="4"/>
        <v/>
      </c>
      <c r="AD23" s="86" t="str">
        <f t="shared" si="5"/>
        <v/>
      </c>
      <c r="AE23" s="87" t="str">
        <f t="shared" si="6"/>
        <v/>
      </c>
      <c r="AF23" s="87" t="str">
        <f t="shared" si="7"/>
        <v/>
      </c>
      <c r="AG23" s="85" t="str">
        <f t="shared" si="8"/>
        <v/>
      </c>
      <c r="AH23" s="108"/>
      <c r="AI23" s="89" t="str">
        <f t="shared" si="9"/>
        <v/>
      </c>
      <c r="AJ23" s="89" t="str">
        <f t="shared" si="10"/>
        <v/>
      </c>
    </row>
    <row r="24" spans="1:36" s="90" customFormat="1" ht="30" customHeight="1" x14ac:dyDescent="0.15">
      <c r="A24" s="91">
        <v>8</v>
      </c>
      <c r="B24" s="92"/>
      <c r="C24" s="199"/>
      <c r="D24" s="200"/>
      <c r="E24" s="93"/>
      <c r="F24" s="94"/>
      <c r="G24" s="95" t="str">
        <f t="shared" si="11"/>
        <v/>
      </c>
      <c r="H24" s="96"/>
      <c r="I24" s="94"/>
      <c r="J24" s="97" t="str">
        <f t="shared" si="12"/>
        <v/>
      </c>
      <c r="K24" s="98" t="str">
        <f t="shared" si="13"/>
        <v/>
      </c>
      <c r="L24" s="99"/>
      <c r="M24" s="93"/>
      <c r="N24" s="94"/>
      <c r="O24" s="100"/>
      <c r="P24" s="101"/>
      <c r="Q24" s="92"/>
      <c r="R24" s="102" t="str">
        <f t="shared" si="14"/>
        <v/>
      </c>
      <c r="S24" s="94"/>
      <c r="T24" s="103" t="str">
        <f t="shared" si="15"/>
        <v/>
      </c>
      <c r="U24" s="104" t="str">
        <f t="shared" si="16"/>
        <v/>
      </c>
      <c r="V24" s="201"/>
      <c r="W24" s="202"/>
      <c r="X24" s="107"/>
      <c r="Y24" s="84" t="str">
        <f t="shared" si="0"/>
        <v/>
      </c>
      <c r="Z24" s="85" t="str">
        <f t="shared" si="1"/>
        <v/>
      </c>
      <c r="AA24" s="85" t="str">
        <f t="shared" si="2"/>
        <v/>
      </c>
      <c r="AB24" s="85" t="str">
        <f t="shared" si="3"/>
        <v/>
      </c>
      <c r="AC24" s="85" t="str">
        <f t="shared" si="4"/>
        <v/>
      </c>
      <c r="AD24" s="86" t="str">
        <f t="shared" si="5"/>
        <v/>
      </c>
      <c r="AE24" s="87" t="str">
        <f t="shared" si="6"/>
        <v/>
      </c>
      <c r="AF24" s="87" t="str">
        <f t="shared" si="7"/>
        <v/>
      </c>
      <c r="AG24" s="85" t="str">
        <f t="shared" si="8"/>
        <v/>
      </c>
      <c r="AH24" s="108"/>
      <c r="AI24" s="89" t="str">
        <f t="shared" si="9"/>
        <v/>
      </c>
      <c r="AJ24" s="89" t="str">
        <f t="shared" si="10"/>
        <v/>
      </c>
    </row>
    <row r="25" spans="1:36" s="90" customFormat="1" ht="30" customHeight="1" x14ac:dyDescent="0.15">
      <c r="A25" s="91">
        <v>9</v>
      </c>
      <c r="B25" s="92"/>
      <c r="C25" s="199"/>
      <c r="D25" s="200"/>
      <c r="E25" s="93"/>
      <c r="F25" s="94"/>
      <c r="G25" s="95" t="str">
        <f t="shared" si="11"/>
        <v/>
      </c>
      <c r="H25" s="96"/>
      <c r="I25" s="94"/>
      <c r="J25" s="97" t="str">
        <f t="shared" si="12"/>
        <v/>
      </c>
      <c r="K25" s="98" t="str">
        <f t="shared" si="13"/>
        <v/>
      </c>
      <c r="L25" s="99"/>
      <c r="M25" s="93"/>
      <c r="N25" s="94"/>
      <c r="O25" s="100"/>
      <c r="P25" s="101"/>
      <c r="Q25" s="92"/>
      <c r="R25" s="102" t="str">
        <f t="shared" si="14"/>
        <v/>
      </c>
      <c r="S25" s="94"/>
      <c r="T25" s="103" t="str">
        <f t="shared" si="15"/>
        <v/>
      </c>
      <c r="U25" s="104" t="str">
        <f t="shared" si="16"/>
        <v/>
      </c>
      <c r="V25" s="201"/>
      <c r="W25" s="202"/>
      <c r="X25" s="107"/>
      <c r="Y25" s="84" t="str">
        <f t="shared" si="0"/>
        <v/>
      </c>
      <c r="Z25" s="85" t="str">
        <f t="shared" si="1"/>
        <v/>
      </c>
      <c r="AA25" s="85" t="str">
        <f t="shared" si="2"/>
        <v/>
      </c>
      <c r="AB25" s="85" t="str">
        <f t="shared" si="3"/>
        <v/>
      </c>
      <c r="AC25" s="85" t="str">
        <f t="shared" si="4"/>
        <v/>
      </c>
      <c r="AD25" s="86" t="str">
        <f t="shared" si="5"/>
        <v/>
      </c>
      <c r="AE25" s="87" t="str">
        <f t="shared" si="6"/>
        <v/>
      </c>
      <c r="AF25" s="87" t="str">
        <f t="shared" si="7"/>
        <v/>
      </c>
      <c r="AG25" s="85" t="str">
        <f t="shared" si="8"/>
        <v/>
      </c>
      <c r="AH25" s="108"/>
      <c r="AI25" s="89" t="str">
        <f t="shared" si="9"/>
        <v/>
      </c>
      <c r="AJ25" s="89" t="str">
        <f t="shared" si="10"/>
        <v/>
      </c>
    </row>
    <row r="26" spans="1:36" s="90" customFormat="1" ht="30" customHeight="1" x14ac:dyDescent="0.15">
      <c r="A26" s="91">
        <v>10</v>
      </c>
      <c r="B26" s="92"/>
      <c r="C26" s="199"/>
      <c r="D26" s="200"/>
      <c r="E26" s="93"/>
      <c r="F26" s="94"/>
      <c r="G26" s="95" t="str">
        <f t="shared" si="11"/>
        <v/>
      </c>
      <c r="H26" s="96"/>
      <c r="I26" s="94"/>
      <c r="J26" s="97" t="str">
        <f t="shared" si="12"/>
        <v/>
      </c>
      <c r="K26" s="98" t="str">
        <f t="shared" si="13"/>
        <v/>
      </c>
      <c r="L26" s="99"/>
      <c r="M26" s="93"/>
      <c r="N26" s="94"/>
      <c r="O26" s="100"/>
      <c r="P26" s="101"/>
      <c r="Q26" s="92"/>
      <c r="R26" s="102" t="str">
        <f t="shared" si="14"/>
        <v/>
      </c>
      <c r="S26" s="94"/>
      <c r="T26" s="103" t="str">
        <f t="shared" si="15"/>
        <v/>
      </c>
      <c r="U26" s="104" t="str">
        <f t="shared" si="16"/>
        <v/>
      </c>
      <c r="V26" s="201"/>
      <c r="W26" s="202"/>
      <c r="X26" s="107"/>
      <c r="Y26" s="84" t="str">
        <f t="shared" si="0"/>
        <v/>
      </c>
      <c r="Z26" s="85" t="str">
        <f t="shared" si="1"/>
        <v/>
      </c>
      <c r="AA26" s="85" t="str">
        <f t="shared" si="2"/>
        <v/>
      </c>
      <c r="AB26" s="85" t="str">
        <f t="shared" si="3"/>
        <v/>
      </c>
      <c r="AC26" s="85" t="str">
        <f t="shared" si="4"/>
        <v/>
      </c>
      <c r="AD26" s="86" t="str">
        <f t="shared" si="5"/>
        <v/>
      </c>
      <c r="AE26" s="87" t="str">
        <f t="shared" si="6"/>
        <v/>
      </c>
      <c r="AF26" s="87" t="str">
        <f t="shared" si="7"/>
        <v/>
      </c>
      <c r="AG26" s="85" t="str">
        <f t="shared" si="8"/>
        <v/>
      </c>
      <c r="AH26" s="108"/>
      <c r="AI26" s="89" t="str">
        <f t="shared" si="9"/>
        <v/>
      </c>
      <c r="AJ26" s="89" t="str">
        <f t="shared" si="10"/>
        <v/>
      </c>
    </row>
    <row r="27" spans="1:36" s="90" customFormat="1" ht="30" customHeight="1" x14ac:dyDescent="0.15">
      <c r="A27" s="91">
        <v>11</v>
      </c>
      <c r="B27" s="92"/>
      <c r="C27" s="199"/>
      <c r="D27" s="200"/>
      <c r="E27" s="93"/>
      <c r="F27" s="94"/>
      <c r="G27" s="95" t="str">
        <f t="shared" si="11"/>
        <v/>
      </c>
      <c r="H27" s="96"/>
      <c r="I27" s="94"/>
      <c r="J27" s="97" t="str">
        <f t="shared" si="12"/>
        <v/>
      </c>
      <c r="K27" s="98" t="str">
        <f t="shared" si="13"/>
        <v/>
      </c>
      <c r="L27" s="99"/>
      <c r="M27" s="93"/>
      <c r="N27" s="94"/>
      <c r="O27" s="100"/>
      <c r="P27" s="101"/>
      <c r="Q27" s="92"/>
      <c r="R27" s="102" t="str">
        <f t="shared" si="14"/>
        <v/>
      </c>
      <c r="S27" s="94"/>
      <c r="T27" s="103" t="str">
        <f t="shared" si="15"/>
        <v/>
      </c>
      <c r="U27" s="104" t="str">
        <f t="shared" si="16"/>
        <v/>
      </c>
      <c r="V27" s="201"/>
      <c r="W27" s="202"/>
      <c r="X27" s="107"/>
      <c r="Y27" s="84" t="str">
        <f t="shared" si="0"/>
        <v/>
      </c>
      <c r="Z27" s="85" t="str">
        <f t="shared" si="1"/>
        <v/>
      </c>
      <c r="AA27" s="85" t="str">
        <f t="shared" si="2"/>
        <v/>
      </c>
      <c r="AB27" s="85" t="str">
        <f t="shared" si="3"/>
        <v/>
      </c>
      <c r="AC27" s="85" t="str">
        <f t="shared" si="4"/>
        <v/>
      </c>
      <c r="AD27" s="86" t="str">
        <f t="shared" si="5"/>
        <v/>
      </c>
      <c r="AE27" s="87" t="str">
        <f t="shared" si="6"/>
        <v/>
      </c>
      <c r="AF27" s="87" t="str">
        <f t="shared" si="7"/>
        <v/>
      </c>
      <c r="AG27" s="85" t="str">
        <f t="shared" si="8"/>
        <v/>
      </c>
      <c r="AH27" s="108"/>
      <c r="AI27" s="89" t="str">
        <f t="shared" si="9"/>
        <v/>
      </c>
      <c r="AJ27" s="89" t="str">
        <f t="shared" si="10"/>
        <v/>
      </c>
    </row>
    <row r="28" spans="1:36" s="90" customFormat="1" ht="30" customHeight="1" x14ac:dyDescent="0.15">
      <c r="A28" s="91">
        <v>12</v>
      </c>
      <c r="B28" s="92"/>
      <c r="C28" s="199"/>
      <c r="D28" s="200"/>
      <c r="E28" s="93"/>
      <c r="F28" s="94"/>
      <c r="G28" s="95" t="str">
        <f t="shared" si="11"/>
        <v/>
      </c>
      <c r="H28" s="96"/>
      <c r="I28" s="94"/>
      <c r="J28" s="97" t="str">
        <f t="shared" si="12"/>
        <v/>
      </c>
      <c r="K28" s="98" t="str">
        <f t="shared" si="13"/>
        <v/>
      </c>
      <c r="L28" s="99"/>
      <c r="M28" s="93"/>
      <c r="N28" s="94"/>
      <c r="O28" s="100"/>
      <c r="P28" s="101"/>
      <c r="Q28" s="92"/>
      <c r="R28" s="102" t="str">
        <f t="shared" si="14"/>
        <v/>
      </c>
      <c r="S28" s="94"/>
      <c r="T28" s="103" t="str">
        <f t="shared" si="15"/>
        <v/>
      </c>
      <c r="U28" s="104" t="str">
        <f t="shared" si="16"/>
        <v/>
      </c>
      <c r="V28" s="201"/>
      <c r="W28" s="202"/>
      <c r="X28" s="107"/>
      <c r="Y28" s="84" t="str">
        <f t="shared" si="0"/>
        <v/>
      </c>
      <c r="Z28" s="85" t="str">
        <f t="shared" si="1"/>
        <v/>
      </c>
      <c r="AA28" s="85" t="str">
        <f t="shared" si="2"/>
        <v/>
      </c>
      <c r="AB28" s="85" t="str">
        <f t="shared" si="3"/>
        <v/>
      </c>
      <c r="AC28" s="85" t="str">
        <f t="shared" si="4"/>
        <v/>
      </c>
      <c r="AD28" s="86" t="str">
        <f t="shared" si="5"/>
        <v/>
      </c>
      <c r="AE28" s="87" t="str">
        <f t="shared" si="6"/>
        <v/>
      </c>
      <c r="AF28" s="87" t="str">
        <f t="shared" si="7"/>
        <v/>
      </c>
      <c r="AG28" s="85" t="str">
        <f t="shared" si="8"/>
        <v/>
      </c>
      <c r="AH28" s="108"/>
      <c r="AI28" s="89" t="str">
        <f t="shared" si="9"/>
        <v/>
      </c>
      <c r="AJ28" s="89" t="str">
        <f t="shared" si="10"/>
        <v/>
      </c>
    </row>
    <row r="29" spans="1:36" s="90" customFormat="1" ht="30" customHeight="1" x14ac:dyDescent="0.15">
      <c r="A29" s="91">
        <v>13</v>
      </c>
      <c r="B29" s="92"/>
      <c r="C29" s="199"/>
      <c r="D29" s="200"/>
      <c r="E29" s="93"/>
      <c r="F29" s="94"/>
      <c r="G29" s="95" t="str">
        <f t="shared" si="11"/>
        <v/>
      </c>
      <c r="H29" s="96"/>
      <c r="I29" s="94"/>
      <c r="J29" s="97" t="str">
        <f t="shared" si="12"/>
        <v/>
      </c>
      <c r="K29" s="98" t="str">
        <f t="shared" si="13"/>
        <v/>
      </c>
      <c r="L29" s="99"/>
      <c r="M29" s="93"/>
      <c r="N29" s="94"/>
      <c r="O29" s="100"/>
      <c r="P29" s="101"/>
      <c r="Q29" s="92"/>
      <c r="R29" s="102" t="str">
        <f t="shared" si="14"/>
        <v/>
      </c>
      <c r="S29" s="94"/>
      <c r="T29" s="103" t="str">
        <f t="shared" si="15"/>
        <v/>
      </c>
      <c r="U29" s="104" t="str">
        <f t="shared" si="16"/>
        <v/>
      </c>
      <c r="V29" s="201"/>
      <c r="W29" s="202"/>
      <c r="X29" s="107"/>
      <c r="Y29" s="84" t="str">
        <f t="shared" si="0"/>
        <v/>
      </c>
      <c r="Z29" s="85" t="str">
        <f t="shared" si="1"/>
        <v/>
      </c>
      <c r="AA29" s="85" t="str">
        <f t="shared" si="2"/>
        <v/>
      </c>
      <c r="AB29" s="85" t="str">
        <f t="shared" si="3"/>
        <v/>
      </c>
      <c r="AC29" s="85" t="str">
        <f t="shared" si="4"/>
        <v/>
      </c>
      <c r="AD29" s="86" t="str">
        <f t="shared" si="5"/>
        <v/>
      </c>
      <c r="AE29" s="87" t="str">
        <f t="shared" si="6"/>
        <v/>
      </c>
      <c r="AF29" s="87" t="str">
        <f t="shared" si="7"/>
        <v/>
      </c>
      <c r="AG29" s="85" t="str">
        <f t="shared" si="8"/>
        <v/>
      </c>
      <c r="AH29" s="108"/>
      <c r="AI29" s="89" t="str">
        <f t="shared" si="9"/>
        <v/>
      </c>
      <c r="AJ29" s="89" t="str">
        <f t="shared" si="10"/>
        <v/>
      </c>
    </row>
    <row r="30" spans="1:36" s="90" customFormat="1" ht="30" customHeight="1" x14ac:dyDescent="0.15">
      <c r="A30" s="91">
        <v>14</v>
      </c>
      <c r="B30" s="92"/>
      <c r="C30" s="199"/>
      <c r="D30" s="200"/>
      <c r="E30" s="93"/>
      <c r="F30" s="94"/>
      <c r="G30" s="95" t="str">
        <f t="shared" si="11"/>
        <v/>
      </c>
      <c r="H30" s="96"/>
      <c r="I30" s="94"/>
      <c r="J30" s="97" t="str">
        <f t="shared" si="12"/>
        <v/>
      </c>
      <c r="K30" s="98" t="str">
        <f t="shared" si="13"/>
        <v/>
      </c>
      <c r="L30" s="99"/>
      <c r="M30" s="93"/>
      <c r="N30" s="94"/>
      <c r="O30" s="100"/>
      <c r="P30" s="101"/>
      <c r="Q30" s="92"/>
      <c r="R30" s="102" t="str">
        <f t="shared" si="14"/>
        <v/>
      </c>
      <c r="S30" s="94"/>
      <c r="T30" s="103" t="str">
        <f t="shared" si="15"/>
        <v/>
      </c>
      <c r="U30" s="104" t="str">
        <f t="shared" si="16"/>
        <v/>
      </c>
      <c r="V30" s="201"/>
      <c r="W30" s="202"/>
      <c r="X30" s="107"/>
      <c r="Y30" s="84" t="str">
        <f t="shared" si="0"/>
        <v/>
      </c>
      <c r="Z30" s="85" t="str">
        <f t="shared" si="1"/>
        <v/>
      </c>
      <c r="AA30" s="85" t="str">
        <f t="shared" si="2"/>
        <v/>
      </c>
      <c r="AB30" s="85" t="str">
        <f t="shared" si="3"/>
        <v/>
      </c>
      <c r="AC30" s="85" t="str">
        <f t="shared" si="4"/>
        <v/>
      </c>
      <c r="AD30" s="86" t="str">
        <f t="shared" si="5"/>
        <v/>
      </c>
      <c r="AE30" s="87" t="str">
        <f t="shared" si="6"/>
        <v/>
      </c>
      <c r="AF30" s="87" t="str">
        <f t="shared" si="7"/>
        <v/>
      </c>
      <c r="AG30" s="85" t="str">
        <f t="shared" si="8"/>
        <v/>
      </c>
      <c r="AH30" s="108"/>
      <c r="AI30" s="89" t="str">
        <f t="shared" si="9"/>
        <v/>
      </c>
      <c r="AJ30" s="89" t="str">
        <f t="shared" si="10"/>
        <v/>
      </c>
    </row>
    <row r="31" spans="1:36" s="90" customFormat="1" ht="30" customHeight="1" x14ac:dyDescent="0.15">
      <c r="A31" s="91">
        <v>15</v>
      </c>
      <c r="B31" s="92"/>
      <c r="C31" s="199"/>
      <c r="D31" s="200"/>
      <c r="E31" s="93"/>
      <c r="F31" s="94"/>
      <c r="G31" s="95" t="str">
        <f t="shared" si="11"/>
        <v/>
      </c>
      <c r="H31" s="96"/>
      <c r="I31" s="94"/>
      <c r="J31" s="97" t="str">
        <f t="shared" si="12"/>
        <v/>
      </c>
      <c r="K31" s="98" t="str">
        <f t="shared" si="13"/>
        <v/>
      </c>
      <c r="L31" s="99"/>
      <c r="M31" s="93"/>
      <c r="N31" s="94"/>
      <c r="O31" s="100"/>
      <c r="P31" s="101"/>
      <c r="Q31" s="92"/>
      <c r="R31" s="102" t="str">
        <f t="shared" si="14"/>
        <v/>
      </c>
      <c r="S31" s="94"/>
      <c r="T31" s="103" t="str">
        <f t="shared" si="15"/>
        <v/>
      </c>
      <c r="U31" s="104" t="str">
        <f t="shared" si="16"/>
        <v/>
      </c>
      <c r="V31" s="201"/>
      <c r="W31" s="202"/>
      <c r="X31" s="107"/>
      <c r="Y31" s="84" t="str">
        <f t="shared" si="0"/>
        <v/>
      </c>
      <c r="Z31" s="85" t="str">
        <f t="shared" si="1"/>
        <v/>
      </c>
      <c r="AA31" s="85" t="str">
        <f t="shared" si="2"/>
        <v/>
      </c>
      <c r="AB31" s="85" t="str">
        <f t="shared" si="3"/>
        <v/>
      </c>
      <c r="AC31" s="85" t="str">
        <f t="shared" si="4"/>
        <v/>
      </c>
      <c r="AD31" s="86" t="str">
        <f t="shared" si="5"/>
        <v/>
      </c>
      <c r="AE31" s="87" t="str">
        <f t="shared" si="6"/>
        <v/>
      </c>
      <c r="AF31" s="87" t="str">
        <f t="shared" si="7"/>
        <v/>
      </c>
      <c r="AG31" s="85" t="str">
        <f t="shared" si="8"/>
        <v/>
      </c>
      <c r="AH31" s="108"/>
      <c r="AI31" s="89" t="str">
        <f t="shared" si="9"/>
        <v/>
      </c>
      <c r="AJ31" s="89" t="str">
        <f t="shared" si="10"/>
        <v/>
      </c>
    </row>
    <row r="32" spans="1:36" s="90" customFormat="1" ht="30" customHeight="1" x14ac:dyDescent="0.15">
      <c r="A32" s="91">
        <v>16</v>
      </c>
      <c r="B32" s="92"/>
      <c r="C32" s="199"/>
      <c r="D32" s="200"/>
      <c r="E32" s="93"/>
      <c r="F32" s="94"/>
      <c r="G32" s="95" t="str">
        <f t="shared" si="11"/>
        <v/>
      </c>
      <c r="H32" s="96"/>
      <c r="I32" s="94"/>
      <c r="J32" s="97" t="str">
        <f t="shared" si="12"/>
        <v/>
      </c>
      <c r="K32" s="98" t="str">
        <f t="shared" si="13"/>
        <v/>
      </c>
      <c r="L32" s="99"/>
      <c r="M32" s="93"/>
      <c r="N32" s="94"/>
      <c r="O32" s="100"/>
      <c r="P32" s="101"/>
      <c r="Q32" s="92"/>
      <c r="R32" s="102" t="str">
        <f t="shared" si="14"/>
        <v/>
      </c>
      <c r="S32" s="94"/>
      <c r="T32" s="103" t="str">
        <f t="shared" si="15"/>
        <v/>
      </c>
      <c r="U32" s="104" t="str">
        <f t="shared" si="16"/>
        <v/>
      </c>
      <c r="V32" s="201"/>
      <c r="W32" s="202"/>
      <c r="X32" s="107"/>
      <c r="Y32" s="84" t="str">
        <f t="shared" si="0"/>
        <v/>
      </c>
      <c r="Z32" s="85" t="str">
        <f t="shared" si="1"/>
        <v/>
      </c>
      <c r="AA32" s="85" t="str">
        <f t="shared" si="2"/>
        <v/>
      </c>
      <c r="AB32" s="85" t="str">
        <f t="shared" si="3"/>
        <v/>
      </c>
      <c r="AC32" s="85" t="str">
        <f t="shared" si="4"/>
        <v/>
      </c>
      <c r="AD32" s="86" t="str">
        <f t="shared" si="5"/>
        <v/>
      </c>
      <c r="AE32" s="87" t="str">
        <f t="shared" si="6"/>
        <v/>
      </c>
      <c r="AF32" s="87" t="str">
        <f t="shared" si="7"/>
        <v/>
      </c>
      <c r="AG32" s="85" t="str">
        <f t="shared" si="8"/>
        <v/>
      </c>
      <c r="AH32" s="108"/>
      <c r="AI32" s="89" t="str">
        <f t="shared" si="9"/>
        <v/>
      </c>
      <c r="AJ32" s="89" t="str">
        <f t="shared" si="10"/>
        <v/>
      </c>
    </row>
    <row r="33" spans="1:36" s="90" customFormat="1" ht="30" customHeight="1" x14ac:dyDescent="0.15">
      <c r="A33" s="91">
        <v>17</v>
      </c>
      <c r="B33" s="92"/>
      <c r="C33" s="199"/>
      <c r="D33" s="200"/>
      <c r="E33" s="93"/>
      <c r="F33" s="94"/>
      <c r="G33" s="95" t="str">
        <f t="shared" si="11"/>
        <v/>
      </c>
      <c r="H33" s="96"/>
      <c r="I33" s="94"/>
      <c r="J33" s="97" t="str">
        <f t="shared" si="12"/>
        <v/>
      </c>
      <c r="K33" s="98" t="str">
        <f t="shared" si="13"/>
        <v/>
      </c>
      <c r="L33" s="99"/>
      <c r="M33" s="93"/>
      <c r="N33" s="94"/>
      <c r="O33" s="100"/>
      <c r="P33" s="101"/>
      <c r="Q33" s="92"/>
      <c r="R33" s="102" t="str">
        <f t="shared" si="14"/>
        <v/>
      </c>
      <c r="S33" s="94"/>
      <c r="T33" s="103" t="str">
        <f t="shared" si="15"/>
        <v/>
      </c>
      <c r="U33" s="104" t="str">
        <f t="shared" si="16"/>
        <v/>
      </c>
      <c r="V33" s="201"/>
      <c r="W33" s="202"/>
      <c r="X33" s="107"/>
      <c r="Y33" s="84" t="str">
        <f t="shared" si="0"/>
        <v/>
      </c>
      <c r="Z33" s="85" t="str">
        <f t="shared" si="1"/>
        <v/>
      </c>
      <c r="AA33" s="85" t="str">
        <f t="shared" si="2"/>
        <v/>
      </c>
      <c r="AB33" s="85" t="str">
        <f t="shared" si="3"/>
        <v/>
      </c>
      <c r="AC33" s="85" t="str">
        <f t="shared" si="4"/>
        <v/>
      </c>
      <c r="AD33" s="86" t="str">
        <f t="shared" si="5"/>
        <v/>
      </c>
      <c r="AE33" s="87" t="str">
        <f t="shared" si="6"/>
        <v/>
      </c>
      <c r="AF33" s="87" t="str">
        <f t="shared" si="7"/>
        <v/>
      </c>
      <c r="AG33" s="85" t="str">
        <f t="shared" si="8"/>
        <v/>
      </c>
      <c r="AH33" s="108"/>
      <c r="AI33" s="89" t="str">
        <f t="shared" si="9"/>
        <v/>
      </c>
      <c r="AJ33" s="89" t="str">
        <f t="shared" si="10"/>
        <v/>
      </c>
    </row>
    <row r="34" spans="1:36" s="90" customFormat="1" ht="30" customHeight="1" x14ac:dyDescent="0.15">
      <c r="A34" s="91">
        <v>18</v>
      </c>
      <c r="B34" s="92"/>
      <c r="C34" s="199"/>
      <c r="D34" s="200"/>
      <c r="E34" s="93"/>
      <c r="F34" s="94"/>
      <c r="G34" s="95" t="str">
        <f t="shared" si="11"/>
        <v/>
      </c>
      <c r="H34" s="96"/>
      <c r="I34" s="94"/>
      <c r="J34" s="97" t="str">
        <f t="shared" si="12"/>
        <v/>
      </c>
      <c r="K34" s="98" t="str">
        <f t="shared" si="13"/>
        <v/>
      </c>
      <c r="L34" s="99"/>
      <c r="M34" s="93"/>
      <c r="N34" s="94"/>
      <c r="O34" s="100"/>
      <c r="P34" s="101"/>
      <c r="Q34" s="92"/>
      <c r="R34" s="102" t="str">
        <f t="shared" si="14"/>
        <v/>
      </c>
      <c r="S34" s="94"/>
      <c r="T34" s="103" t="str">
        <f t="shared" si="15"/>
        <v/>
      </c>
      <c r="U34" s="104" t="str">
        <f t="shared" si="16"/>
        <v/>
      </c>
      <c r="V34" s="201"/>
      <c r="W34" s="202"/>
      <c r="X34" s="107"/>
      <c r="Y34" s="84" t="str">
        <f t="shared" si="0"/>
        <v/>
      </c>
      <c r="Z34" s="85" t="str">
        <f t="shared" si="1"/>
        <v/>
      </c>
      <c r="AA34" s="85" t="str">
        <f t="shared" si="2"/>
        <v/>
      </c>
      <c r="AB34" s="85" t="str">
        <f t="shared" si="3"/>
        <v/>
      </c>
      <c r="AC34" s="85" t="str">
        <f t="shared" si="4"/>
        <v/>
      </c>
      <c r="AD34" s="86" t="str">
        <f t="shared" si="5"/>
        <v/>
      </c>
      <c r="AE34" s="87" t="str">
        <f t="shared" si="6"/>
        <v/>
      </c>
      <c r="AF34" s="87" t="str">
        <f t="shared" si="7"/>
        <v/>
      </c>
      <c r="AG34" s="85" t="str">
        <f t="shared" si="8"/>
        <v/>
      </c>
      <c r="AH34" s="108"/>
      <c r="AI34" s="89" t="str">
        <f t="shared" si="9"/>
        <v/>
      </c>
      <c r="AJ34" s="89" t="str">
        <f t="shared" si="10"/>
        <v/>
      </c>
    </row>
    <row r="35" spans="1:36" s="90" customFormat="1" ht="30" customHeight="1" x14ac:dyDescent="0.15">
      <c r="A35" s="91">
        <v>19</v>
      </c>
      <c r="B35" s="92"/>
      <c r="C35" s="199"/>
      <c r="D35" s="200"/>
      <c r="E35" s="93"/>
      <c r="F35" s="94"/>
      <c r="G35" s="95" t="str">
        <f t="shared" si="11"/>
        <v/>
      </c>
      <c r="H35" s="96"/>
      <c r="I35" s="94"/>
      <c r="J35" s="97" t="str">
        <f t="shared" si="12"/>
        <v/>
      </c>
      <c r="K35" s="98" t="str">
        <f t="shared" si="13"/>
        <v/>
      </c>
      <c r="L35" s="99"/>
      <c r="M35" s="93"/>
      <c r="N35" s="94"/>
      <c r="O35" s="100"/>
      <c r="P35" s="101"/>
      <c r="Q35" s="92"/>
      <c r="R35" s="102" t="str">
        <f t="shared" si="14"/>
        <v/>
      </c>
      <c r="S35" s="94"/>
      <c r="T35" s="103" t="str">
        <f t="shared" si="15"/>
        <v/>
      </c>
      <c r="U35" s="104" t="str">
        <f t="shared" si="16"/>
        <v/>
      </c>
      <c r="V35" s="201"/>
      <c r="W35" s="202"/>
      <c r="X35" s="107"/>
      <c r="Y35" s="84" t="str">
        <f t="shared" si="0"/>
        <v/>
      </c>
      <c r="Z35" s="85" t="str">
        <f t="shared" si="1"/>
        <v/>
      </c>
      <c r="AA35" s="85" t="str">
        <f t="shared" si="2"/>
        <v/>
      </c>
      <c r="AB35" s="85" t="str">
        <f t="shared" si="3"/>
        <v/>
      </c>
      <c r="AC35" s="85" t="str">
        <f t="shared" si="4"/>
        <v/>
      </c>
      <c r="AD35" s="86" t="str">
        <f t="shared" si="5"/>
        <v/>
      </c>
      <c r="AE35" s="87" t="str">
        <f t="shared" si="6"/>
        <v/>
      </c>
      <c r="AF35" s="87" t="str">
        <f t="shared" si="7"/>
        <v/>
      </c>
      <c r="AG35" s="85" t="str">
        <f t="shared" si="8"/>
        <v/>
      </c>
      <c r="AH35" s="108"/>
      <c r="AI35" s="89" t="str">
        <f t="shared" si="9"/>
        <v/>
      </c>
      <c r="AJ35" s="89" t="str">
        <f t="shared" si="10"/>
        <v/>
      </c>
    </row>
    <row r="36" spans="1:36" s="90" customFormat="1" ht="30" customHeight="1" x14ac:dyDescent="0.15">
      <c r="A36" s="142">
        <v>20</v>
      </c>
      <c r="B36" s="109"/>
      <c r="C36" s="213"/>
      <c r="D36" s="214"/>
      <c r="E36" s="110"/>
      <c r="F36" s="111"/>
      <c r="G36" s="112" t="str">
        <f t="shared" si="11"/>
        <v/>
      </c>
      <c r="H36" s="113"/>
      <c r="I36" s="111"/>
      <c r="J36" s="114" t="str">
        <f t="shared" si="12"/>
        <v/>
      </c>
      <c r="K36" s="115" t="str">
        <f t="shared" si="13"/>
        <v/>
      </c>
      <c r="L36" s="116"/>
      <c r="M36" s="110"/>
      <c r="N36" s="111"/>
      <c r="O36" s="117"/>
      <c r="P36" s="118"/>
      <c r="Q36" s="109"/>
      <c r="R36" s="119" t="str">
        <f t="shared" si="14"/>
        <v/>
      </c>
      <c r="S36" s="111"/>
      <c r="T36" s="120" t="str">
        <f t="shared" si="15"/>
        <v/>
      </c>
      <c r="U36" s="121" t="str">
        <f t="shared" si="16"/>
        <v/>
      </c>
      <c r="V36" s="215"/>
      <c r="W36" s="216"/>
      <c r="X36" s="107"/>
      <c r="Y36" s="84" t="str">
        <f t="shared" si="0"/>
        <v/>
      </c>
      <c r="Z36" s="85" t="str">
        <f t="shared" si="1"/>
        <v/>
      </c>
      <c r="AA36" s="85" t="str">
        <f t="shared" si="2"/>
        <v/>
      </c>
      <c r="AB36" s="85" t="str">
        <f t="shared" si="3"/>
        <v/>
      </c>
      <c r="AC36" s="85" t="str">
        <f t="shared" si="4"/>
        <v/>
      </c>
      <c r="AD36" s="86" t="str">
        <f t="shared" si="5"/>
        <v/>
      </c>
      <c r="AE36" s="87" t="str">
        <f t="shared" si="6"/>
        <v/>
      </c>
      <c r="AF36" s="87" t="str">
        <f t="shared" si="7"/>
        <v/>
      </c>
      <c r="AG36" s="85" t="str">
        <f t="shared" si="8"/>
        <v/>
      </c>
      <c r="AH36" s="108"/>
      <c r="AI36" s="89" t="str">
        <f t="shared" si="9"/>
        <v/>
      </c>
      <c r="AJ36" s="89" t="str">
        <f t="shared" si="10"/>
        <v/>
      </c>
    </row>
  </sheetData>
  <sheetProtection sheet="1" objects="1" scenarios="1"/>
  <mergeCells count="87">
    <mergeCell ref="C34:D34"/>
    <mergeCell ref="V34:W34"/>
    <mergeCell ref="C35:D35"/>
    <mergeCell ref="V35:W35"/>
    <mergeCell ref="C36:D36"/>
    <mergeCell ref="V36:W36"/>
    <mergeCell ref="C28:D28"/>
    <mergeCell ref="V28:W28"/>
    <mergeCell ref="C29:D29"/>
    <mergeCell ref="V29:W29"/>
    <mergeCell ref="C30:D30"/>
    <mergeCell ref="V30:W30"/>
    <mergeCell ref="C31:D31"/>
    <mergeCell ref="V31:W31"/>
    <mergeCell ref="C32:D32"/>
    <mergeCell ref="V32:W32"/>
    <mergeCell ref="C33:D33"/>
    <mergeCell ref="V33:W33"/>
    <mergeCell ref="C22:D22"/>
    <mergeCell ref="V22:W22"/>
    <mergeCell ref="C23:D23"/>
    <mergeCell ref="V23:W23"/>
    <mergeCell ref="C24:D24"/>
    <mergeCell ref="V24:W24"/>
    <mergeCell ref="C25:D25"/>
    <mergeCell ref="V25:W25"/>
    <mergeCell ref="C26:D26"/>
    <mergeCell ref="V26:W26"/>
    <mergeCell ref="C27:D27"/>
    <mergeCell ref="V27:W27"/>
    <mergeCell ref="C18:D18"/>
    <mergeCell ref="V18:W18"/>
    <mergeCell ref="Z15:Z16"/>
    <mergeCell ref="AA15:AA16"/>
    <mergeCell ref="AB15:AB16"/>
    <mergeCell ref="R15:R16"/>
    <mergeCell ref="S15:S16"/>
    <mergeCell ref="T15:T16"/>
    <mergeCell ref="U15:U16"/>
    <mergeCell ref="V15:W16"/>
    <mergeCell ref="AF15:AG15"/>
    <mergeCell ref="AI15:AI16"/>
    <mergeCell ref="AJ15:AJ16"/>
    <mergeCell ref="C17:D17"/>
    <mergeCell ref="V17:W17"/>
    <mergeCell ref="AC15:AC16"/>
    <mergeCell ref="AD15:AD16"/>
    <mergeCell ref="AE15:AE16"/>
    <mergeCell ref="C19:D19"/>
    <mergeCell ref="V19:W19"/>
    <mergeCell ref="C20:D20"/>
    <mergeCell ref="V20:W20"/>
    <mergeCell ref="C21:D21"/>
    <mergeCell ref="V21:W21"/>
    <mergeCell ref="G9:G10"/>
    <mergeCell ref="H9:H10"/>
    <mergeCell ref="I9:J9"/>
    <mergeCell ref="O9:P10"/>
    <mergeCell ref="Y15:Y16"/>
    <mergeCell ref="H15:H16"/>
    <mergeCell ref="I15:I16"/>
    <mergeCell ref="J15:J16"/>
    <mergeCell ref="K15:K16"/>
    <mergeCell ref="L15:P15"/>
    <mergeCell ref="Q15:Q16"/>
    <mergeCell ref="S9:S10"/>
    <mergeCell ref="T9:T10"/>
    <mergeCell ref="Q9:Q10"/>
    <mergeCell ref="R9:R10"/>
    <mergeCell ref="A11:B11"/>
    <mergeCell ref="O11:P11"/>
    <mergeCell ref="A15:A16"/>
    <mergeCell ref="B15:B16"/>
    <mergeCell ref="C15:D16"/>
    <mergeCell ref="E15:E16"/>
    <mergeCell ref="F15:F16"/>
    <mergeCell ref="G15:G16"/>
    <mergeCell ref="A9:B10"/>
    <mergeCell ref="C9:C10"/>
    <mergeCell ref="D9:D10"/>
    <mergeCell ref="E9:E10"/>
    <mergeCell ref="F9:F10"/>
    <mergeCell ref="A1:W1"/>
    <mergeCell ref="A4:B4"/>
    <mergeCell ref="C4:F4"/>
    <mergeCell ref="A6:B7"/>
    <mergeCell ref="C6:F7"/>
  </mergeCells>
  <phoneticPr fontId="3"/>
  <conditionalFormatting sqref="A17:W36">
    <cfRule type="expression" dxfId="0" priority="1">
      <formula>$Q17&lt;&gt;""</formula>
    </cfRule>
  </conditionalFormatting>
  <dataValidations count="6">
    <dataValidation imeMode="halfAlpha" allowBlank="1" showInputMessage="1" showErrorMessage="1" sqref="C4 N17:O36 B17:B36 F17:F36 H17:I36 Q17:Q36 S17:T36"/>
    <dataValidation imeMode="on" allowBlank="1" showInputMessage="1" showErrorMessage="1" sqref="M17:M36"/>
    <dataValidation type="list" allowBlank="1" showInputMessage="1" showErrorMessage="1" sqref="P17:P36">
      <formula1>$AB$2:$AB$7</formula1>
    </dataValidation>
    <dataValidation type="list" allowBlank="1" showInputMessage="1" showErrorMessage="1" sqref="E17:E36">
      <formula1>$Z$2:$Z$8</formula1>
    </dataValidation>
    <dataValidation type="list" allowBlank="1" showInputMessage="1" showErrorMessage="1" sqref="L17:L36">
      <formula1>$AA$2:$AA$3</formula1>
    </dataValidation>
    <dataValidation imeMode="hiragana" allowBlank="1" showInputMessage="1" showErrorMessage="1" sqref="C17:D36 C6:F7 V17:W36"/>
  </dataValidation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headerFooter>
    <oddFooter>&amp;R融様419（2019年12月版）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販売用不動産明細表</vt:lpstr>
      <vt:lpstr>販売用不動産明細表!Print_Area</vt:lpstr>
      <vt:lpstr>販売用不動産明細表!Print_Titles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</dc:creator>
  <cp:lastModifiedBy>set</cp:lastModifiedBy>
  <cp:lastPrinted>2019-12-29T23:39:13Z</cp:lastPrinted>
  <dcterms:created xsi:type="dcterms:W3CDTF">2019-11-22T04:12:27Z</dcterms:created>
  <dcterms:modified xsi:type="dcterms:W3CDTF">2019-12-29T23:39:16Z</dcterms:modified>
</cp:coreProperties>
</file>